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codeName="ThisWorkbook"/>
  <mc:AlternateContent xmlns:mc="http://schemas.openxmlformats.org/markup-compatibility/2006">
    <mc:Choice Requires="x15">
      <x15ac:absPath xmlns:x15ac="http://schemas.microsoft.com/office/spreadsheetml/2010/11/ac" url="S:\PUBLICATIONS FROM DEPARTMENTS\MARKETING PUBLICATIONS\CUS001_P R I C E L I S T S\ASTRA D2\CY2016\MY'16.5\"/>
    </mc:Choice>
  </mc:AlternateContent>
  <bookViews>
    <workbookView xWindow="-15" yWindow="585" windowWidth="8655" windowHeight="9105" tabRatio="783"/>
  </bookViews>
  <sheets>
    <sheet name="Astra" sheetId="43" r:id="rId1"/>
    <sheet name="Εκδόσεις" sheetId="1" r:id="rId2"/>
    <sheet name="Εξοπλισμός" sheetId="13" r:id="rId3"/>
    <sheet name="Ανάλυση Τιμών Μοντέλων" sheetId="46" r:id="rId4"/>
    <sheet name="Ανάλυση Τιμών Προαιρ. εξοπλ." sheetId="52" r:id="rId5"/>
    <sheet name="Χρώματα_Ταπετσαρίες" sheetId="48" r:id="rId6"/>
    <sheet name="Tεχνικά Χαρακτηριστικά" sheetId="49" r:id="rId7"/>
    <sheet name="Ετικέτες ελαστικών" sheetId="50" r:id="rId8"/>
  </sheets>
  <definedNames>
    <definedName name="___INDEX_SHEET___ASAP_Utilities">#REF!</definedName>
    <definedName name="_xlnm.Print_Area" localSheetId="3">'Ανάλυση Τιμών Μοντέλων'!$A$1:$L$14</definedName>
    <definedName name="_xlnm.Print_Area" localSheetId="4">'Ανάλυση Τιμών Προαιρ. εξοπλ.'!$A$2:$D$41</definedName>
    <definedName name="_xlnm.Print_Area" localSheetId="1">Εκδόσεις!$A$1:$F$14</definedName>
    <definedName name="_xlnm.Print_Area" localSheetId="5">Χρώματα_Ταπετσαρίες!$A$1:$J$24</definedName>
    <definedName name="_xlnm.Print_Titles" localSheetId="2">Εξοπλισμός!$2:$2</definedName>
    <definedName name="Z_791370DC_648F_48BE_9C91_50F708B282C1_.wvu.Cols" localSheetId="5" hidden="1">Χρώματα_Ταπετσαρίες!#REF!</definedName>
    <definedName name="Z_791370DC_648F_48BE_9C91_50F708B282C1_.wvu.PrintArea" localSheetId="5" hidden="1">Χρώματα_Ταπετσαρίες!$A$3:$J$26</definedName>
    <definedName name="Z_791370DC_648F_48BE_9C91_50F708B282C1_.wvu.PrintTitles" localSheetId="5" hidden="1">Χρώματα_Ταπετσαρίες!#REF!</definedName>
  </definedNames>
  <calcPr calcId="152511"/>
  <fileRecoveryPr autoRecover="0"/>
</workbook>
</file>

<file path=xl/calcChain.xml><?xml version="1.0" encoding="utf-8"?>
<calcChain xmlns="http://schemas.openxmlformats.org/spreadsheetml/2006/main">
  <c r="L6" i="46" l="1"/>
  <c r="L7" i="46"/>
  <c r="L8" i="46"/>
  <c r="L9" i="46"/>
  <c r="L10" i="46"/>
  <c r="L11" i="46"/>
  <c r="L12" i="46"/>
  <c r="L5" i="46"/>
  <c r="K6" i="46"/>
  <c r="K7" i="46"/>
  <c r="K8" i="46"/>
  <c r="K9" i="46"/>
  <c r="K10" i="46"/>
  <c r="K11" i="46"/>
  <c r="K12" i="46"/>
  <c r="K5" i="46"/>
  <c r="E91" i="13" l="1"/>
  <c r="D91" i="13"/>
  <c r="C91" i="13"/>
  <c r="E89" i="13"/>
  <c r="D89" i="13"/>
  <c r="C85" i="13"/>
  <c r="E84" i="13"/>
  <c r="D84" i="13"/>
  <c r="E83" i="13"/>
  <c r="D83" i="13"/>
  <c r="C82" i="13"/>
  <c r="C70" i="13"/>
  <c r="D67" i="13"/>
  <c r="E66" i="13"/>
  <c r="D66" i="13"/>
  <c r="E65" i="13"/>
  <c r="E63" i="13"/>
  <c r="D63" i="13"/>
  <c r="C63" i="13"/>
  <c r="C61" i="13"/>
  <c r="D60" i="13"/>
  <c r="C46" i="13"/>
  <c r="C45" i="13"/>
  <c r="E40" i="13"/>
  <c r="E39" i="13"/>
  <c r="D39" i="13"/>
  <c r="E36" i="13"/>
  <c r="D36" i="13"/>
  <c r="D40" i="13"/>
  <c r="C39" i="13"/>
  <c r="C36" i="13"/>
  <c r="E32" i="13"/>
  <c r="D32" i="13"/>
  <c r="C32" i="13"/>
  <c r="E30" i="13"/>
  <c r="D26" i="13"/>
  <c r="E24" i="13"/>
  <c r="D24" i="13"/>
  <c r="E23" i="13"/>
  <c r="D23" i="13"/>
  <c r="C24" i="13"/>
  <c r="C23" i="13"/>
  <c r="E19" i="13"/>
  <c r="C20" i="13"/>
  <c r="D19" i="13"/>
  <c r="E12" i="13"/>
  <c r="D9" i="13"/>
  <c r="D8" i="13"/>
  <c r="B39" i="52"/>
  <c r="A38" i="52"/>
  <c r="B37" i="52"/>
  <c r="B36" i="52"/>
  <c r="B35" i="52"/>
  <c r="B34" i="52"/>
  <c r="B33" i="52"/>
  <c r="B32" i="52"/>
  <c r="A31" i="52"/>
  <c r="B30" i="52"/>
  <c r="B29" i="52"/>
  <c r="B28" i="52"/>
  <c r="B27" i="52"/>
  <c r="B26" i="52"/>
  <c r="B25" i="52"/>
  <c r="B24" i="52"/>
  <c r="B23" i="52"/>
  <c r="A22" i="52"/>
  <c r="B21" i="52"/>
  <c r="B20" i="52"/>
  <c r="B19" i="52"/>
  <c r="A18" i="52"/>
  <c r="B17" i="52"/>
  <c r="B16" i="52"/>
  <c r="B15" i="52"/>
  <c r="A14" i="52"/>
  <c r="B13" i="52"/>
  <c r="A13" i="52"/>
  <c r="B12" i="52"/>
  <c r="A12" i="52"/>
  <c r="A11" i="52"/>
  <c r="B10" i="52"/>
  <c r="B9" i="52"/>
  <c r="B7" i="52"/>
  <c r="B6" i="52"/>
  <c r="B5" i="52"/>
  <c r="E12" i="46" l="1"/>
  <c r="I12" i="46" s="1"/>
  <c r="E11" i="46"/>
  <c r="I11" i="46" s="1"/>
  <c r="E10" i="46"/>
  <c r="I10" i="46" s="1"/>
  <c r="E9" i="46"/>
  <c r="I9" i="46" s="1"/>
  <c r="E8" i="46"/>
  <c r="I8" i="46" s="1"/>
  <c r="E7" i="46"/>
  <c r="I7" i="46" s="1"/>
  <c r="E6" i="46"/>
  <c r="I6" i="46" s="1"/>
  <c r="E5" i="46"/>
  <c r="I5" i="46"/>
  <c r="H6" i="46"/>
  <c r="H7" i="46"/>
  <c r="H8" i="46"/>
  <c r="H9" i="46"/>
  <c r="H10" i="46"/>
  <c r="H11" i="46"/>
  <c r="H12" i="46"/>
  <c r="H5" i="46"/>
  <c r="C12" i="46"/>
  <c r="C11" i="46"/>
  <c r="C10" i="46"/>
  <c r="C9" i="46"/>
  <c r="C6" i="46"/>
  <c r="C8" i="46"/>
  <c r="C7" i="46"/>
  <c r="C5" i="46"/>
  <c r="A10" i="46"/>
  <c r="A9" i="46"/>
  <c r="A7" i="46"/>
  <c r="A8" i="46"/>
  <c r="A5" i="46"/>
  <c r="F11" i="46" l="1"/>
  <c r="F8" i="1" s="1"/>
  <c r="F6" i="46"/>
  <c r="D7" i="1" s="1"/>
  <c r="F5" i="46"/>
  <c r="D4" i="1" s="1"/>
  <c r="F12" i="46"/>
  <c r="F10" i="1" s="1"/>
  <c r="F8" i="46"/>
  <c r="E5" i="1" s="1"/>
  <c r="F9" i="46"/>
  <c r="E8" i="1" s="1"/>
  <c r="F7" i="46"/>
  <c r="E4" i="1" s="1"/>
  <c r="F10" i="46"/>
  <c r="E9" i="1" s="1"/>
  <c r="A11" i="46"/>
  <c r="A12" i="46"/>
  <c r="A6" i="46" l="1"/>
</calcChain>
</file>

<file path=xl/sharedStrings.xml><?xml version="1.0" encoding="utf-8"?>
<sst xmlns="http://schemas.openxmlformats.org/spreadsheetml/2006/main" count="786" uniqueCount="423">
  <si>
    <t>-</t>
  </si>
  <si>
    <t>Ασφάλεια</t>
  </si>
  <si>
    <t>Άνεση</t>
  </si>
  <si>
    <t>Diesel</t>
  </si>
  <si>
    <t>s</t>
  </si>
  <si>
    <t>Λειτουργικότητα</t>
  </si>
  <si>
    <t>N34</t>
  </si>
  <si>
    <t>Ηλεκτρικοί/Θερμαινόμενοι εξωτερικοί καθρέπτες στο χρώμα αμαξώματος</t>
  </si>
  <si>
    <t>Air condition</t>
  </si>
  <si>
    <t>Εσωτερικό</t>
  </si>
  <si>
    <t>Ηλεκτρονικό πρόγραμμα ευστάθειας (ESP)</t>
  </si>
  <si>
    <t>Αναδιπλούμενη πλάτη πίσω καθισμάτων 60/40</t>
  </si>
  <si>
    <t>Προεγκατάσταση ISOFIX για παιδικό κάθισμα στις 2 εξωτερικές πίσω θέσεις</t>
  </si>
  <si>
    <t>Σύστημα αποσπώμενων πεντάλ</t>
  </si>
  <si>
    <t>Τηλεσκοπική και καθ' ύψος ρύθμιση τιμονιού</t>
  </si>
  <si>
    <t>DBU</t>
  </si>
  <si>
    <t>T3U</t>
  </si>
  <si>
    <t>CJ2</t>
  </si>
  <si>
    <t>AYC</t>
  </si>
  <si>
    <t>CF5</t>
  </si>
  <si>
    <t>UD5</t>
  </si>
  <si>
    <t>Κωδικός</t>
  </si>
  <si>
    <t>9BR</t>
  </si>
  <si>
    <t>9M2</t>
  </si>
  <si>
    <t>Ζάντες &amp; Ελαστικά</t>
  </si>
  <si>
    <t>Χρώματα Αμαξώματος</t>
  </si>
  <si>
    <t>o</t>
  </si>
  <si>
    <t>Εξωτερική Εμφάνιση</t>
  </si>
  <si>
    <t>Κιτ επισκευής ελαστικών</t>
  </si>
  <si>
    <t>FX3</t>
  </si>
  <si>
    <t>C99</t>
  </si>
  <si>
    <t>Απενεργοποίηση εμπρός και πλευρικού αερόσακου, συνοδηγού</t>
  </si>
  <si>
    <t>AHN</t>
  </si>
  <si>
    <t>ABS με δισκόφρενα  εμπρός/πίσω</t>
  </si>
  <si>
    <t>TSQ</t>
  </si>
  <si>
    <t>J71</t>
  </si>
  <si>
    <t>C67</t>
  </si>
  <si>
    <t>AH3</t>
  </si>
  <si>
    <t>AG5</t>
  </si>
  <si>
    <t>N37</t>
  </si>
  <si>
    <t>TSP</t>
  </si>
  <si>
    <t>A64</t>
  </si>
  <si>
    <t>Έκδοση</t>
  </si>
  <si>
    <t>Ταπετσαρία</t>
  </si>
  <si>
    <t>Χρώμα Αμαξώματος</t>
  </si>
  <si>
    <t>GAZ</t>
  </si>
  <si>
    <t>+</t>
  </si>
  <si>
    <t>GEK</t>
  </si>
  <si>
    <t>Power Red</t>
  </si>
  <si>
    <t>GBH</t>
  </si>
  <si>
    <t>GAN</t>
  </si>
  <si>
    <t>Carbon Flash</t>
  </si>
  <si>
    <t>GAR</t>
  </si>
  <si>
    <t>KTI</t>
  </si>
  <si>
    <t>T3S</t>
  </si>
  <si>
    <t>K33</t>
  </si>
  <si>
    <t>Σύστημα διατήρησης σταθερής ταχύτητας (Cruise Control) με περιοριστή ταχύτητας</t>
  </si>
  <si>
    <t>Summit White</t>
  </si>
  <si>
    <t>GWJ</t>
  </si>
  <si>
    <t>Deep Sky Blue</t>
  </si>
  <si>
    <t>GWH</t>
  </si>
  <si>
    <t>Σύστημα Παρακολούθησης Πίεσης Ελαστικών (ένδειξη ανά ελαστικό)</t>
  </si>
  <si>
    <t>GWD</t>
  </si>
  <si>
    <t>G6R</t>
  </si>
  <si>
    <t>Infotainment</t>
  </si>
  <si>
    <t>Soft Bronze</t>
  </si>
  <si>
    <t>H06</t>
  </si>
  <si>
    <t>Business</t>
  </si>
  <si>
    <t>Ρεζέρβα space saver</t>
  </si>
  <si>
    <t>Απλό Χρώμα</t>
  </si>
  <si>
    <t>Μεταλλικά χρώματα</t>
  </si>
  <si>
    <t>Βάρη &amp; Διαστάσεις</t>
  </si>
  <si>
    <t>Διαστάσεις οχήματος σε mm</t>
  </si>
  <si>
    <t>Μήκος</t>
  </si>
  <si>
    <t>Πλάτος (+/- εξωτερικούς καθρέπτες)</t>
  </si>
  <si>
    <t>Ύψος (στο απόβαρο)</t>
  </si>
  <si>
    <t>Μεταξόνιο</t>
  </si>
  <si>
    <t>Μετατρόχιο, εμπρός</t>
  </si>
  <si>
    <t>Μετατρόχιο, πίσω</t>
  </si>
  <si>
    <t xml:space="preserve">Κύκλος στροφής σε m </t>
  </si>
  <si>
    <t>Τοίχο - τοίχο</t>
  </si>
  <si>
    <t>Κράσπεδο - κράσπεδο</t>
  </si>
  <si>
    <t xml:space="preserve">Διαστάσεις χώρου αποσκευών σε mm </t>
  </si>
  <si>
    <t>Μήκος χώρου φόρτωσης μέχρι τις πλάτες των πίσω καθισμάτων</t>
  </si>
  <si>
    <t>Μήκος χώρου φόρτωσης με αναδιπλωμένα πίσω καθίσματα</t>
  </si>
  <si>
    <t>Πλάτος μεταξύ των θόλων</t>
  </si>
  <si>
    <t>Χωρητικότητα χώρου αποσκευών σε λίτρα (σύμφωνα με μέθοδο μέτρησης ECIE )</t>
  </si>
  <si>
    <t>Ρεζερβουάρ</t>
  </si>
  <si>
    <t>Ρεζερβουάρ (χωρητικότητα σε λίτρα)</t>
  </si>
  <si>
    <t>Επιδόσεις</t>
  </si>
  <si>
    <t>Κατανάλωση καυσίμου σε lt/100km σύμφωνα με την οδηγία (2004/3/EC)</t>
  </si>
  <si>
    <t>kw (hp)</t>
  </si>
  <si>
    <t>Στην πόλη</t>
  </si>
  <si>
    <t>Εκτός πόλης</t>
  </si>
  <si>
    <t>Μικτός Κύκλος</t>
  </si>
  <si>
    <t>σε g/km</t>
  </si>
  <si>
    <t>6-τάχυτο μηχανικό</t>
  </si>
  <si>
    <t>81 (110)</t>
  </si>
  <si>
    <t>100 (136)</t>
  </si>
  <si>
    <t>Κατηγορία εκπομπών ρύπων</t>
  </si>
  <si>
    <t>Καύσιμο</t>
  </si>
  <si>
    <t>Αριθμός κυλίνδρων</t>
  </si>
  <si>
    <t>Κυβισμός</t>
  </si>
  <si>
    <t>Βάρη και φορτία άξονα σε kg</t>
  </si>
  <si>
    <t>Επιτρεπόμενο συνολικό βάρος</t>
  </si>
  <si>
    <t>Ωφέλιμο φορτίο</t>
  </si>
  <si>
    <t>Επιτρεπόμενο φορτίο εμπρός άξονα</t>
  </si>
  <si>
    <t>Επιτρεπόμενο φορτίο πίσω άξονα</t>
  </si>
  <si>
    <t>Ικανότητα ρυμούλκησης σε kg</t>
  </si>
  <si>
    <t>Κιβώτιο</t>
  </si>
  <si>
    <t>Με φρένο, 12% κλίση</t>
  </si>
  <si>
    <t>Χωρίς φρένο, 12% κλίση</t>
  </si>
  <si>
    <t>EURO 6</t>
  </si>
  <si>
    <t>MT-6</t>
  </si>
  <si>
    <t>Τύπος Ελαστικού</t>
  </si>
  <si>
    <t>C-B</t>
  </si>
  <si>
    <t>71 dB</t>
  </si>
  <si>
    <t>1. Κατάταξη ελαστικού σύμφωνα με τον κανονισμό (EC) 1222/2009.       2. Οι μάρκες των ελαστικών μπορεί να διαφέρουν.</t>
  </si>
  <si>
    <t>Τελική ταχύτητα (km/h)</t>
  </si>
  <si>
    <t>Επιτάχυνση     
0-100 km/h (δευτ.)</t>
  </si>
  <si>
    <t>MDQ</t>
  </si>
  <si>
    <t>ZQ2</t>
  </si>
  <si>
    <t>ATH</t>
  </si>
  <si>
    <t>B9K</t>
  </si>
  <si>
    <t>Φώτα ημέρας LED</t>
  </si>
  <si>
    <t xml:space="preserve">Aερόσακοι οδηγού, συνοδηγού, πλευρικοί &amp; οροφής </t>
  </si>
  <si>
    <t>BUSINESS</t>
  </si>
  <si>
    <t>GDC</t>
  </si>
  <si>
    <t>Κινητήρες</t>
  </si>
  <si>
    <t>Excellence</t>
  </si>
  <si>
    <t>Dynamic</t>
  </si>
  <si>
    <t>Προτεινόμενη Λιανική Τιμή</t>
  </si>
  <si>
    <t>0BD68 IRI1</t>
  </si>
  <si>
    <t>0BE68 IUI1</t>
  </si>
  <si>
    <t>0BE68 IFF1</t>
  </si>
  <si>
    <t>0BF68 IUI1</t>
  </si>
  <si>
    <t>SRY</t>
  </si>
  <si>
    <t>ZL3</t>
  </si>
  <si>
    <t>Brilliant Χρώμα (GAZ, GBH)</t>
  </si>
  <si>
    <t>Απλό Χρώμα (GEK)</t>
  </si>
  <si>
    <t>Μεταλλικά χρώματα (GAN, GAR, GDB, GDC, GWD, GWH, GWJ, G6R, H06)</t>
  </si>
  <si>
    <t>TAQE</t>
  </si>
  <si>
    <t>TAQG</t>
  </si>
  <si>
    <t>TAQH</t>
  </si>
  <si>
    <t>TAQJ</t>
  </si>
  <si>
    <t>TAPQ</t>
  </si>
  <si>
    <t>TAQK</t>
  </si>
  <si>
    <t>TAQL</t>
  </si>
  <si>
    <t>Sport καθίσματα εμπρός</t>
  </si>
  <si>
    <t>AE4</t>
  </si>
  <si>
    <t>TAP4</t>
  </si>
  <si>
    <t>AG1</t>
  </si>
  <si>
    <t>Εσωτερικά μαρσπιέ εμπρός θυρών με διακριτικά "Opel"</t>
  </si>
  <si>
    <t>BCX</t>
  </si>
  <si>
    <t xml:space="preserve">Ηλεκτρικό χειρόφρενο </t>
  </si>
  <si>
    <t xml:space="preserve">Θήκες στις πλάτες των εμπρός καθισμάτων </t>
  </si>
  <si>
    <t>EA1 / EA2</t>
  </si>
  <si>
    <t>IOB</t>
  </si>
  <si>
    <t>iO6</t>
  </si>
  <si>
    <t>TG5</t>
  </si>
  <si>
    <t>USS</t>
  </si>
  <si>
    <t>Board computer</t>
  </si>
  <si>
    <t>Y67</t>
  </si>
  <si>
    <t xml:space="preserve">Κεντρικό κλείδωμα </t>
  </si>
  <si>
    <t>AU3</t>
  </si>
  <si>
    <t>KTF</t>
  </si>
  <si>
    <t>Φωτισμός στο χώρο αποσκευών</t>
  </si>
  <si>
    <t>U25</t>
  </si>
  <si>
    <t>UTJ</t>
  </si>
  <si>
    <t>UK4</t>
  </si>
  <si>
    <t>PWN</t>
  </si>
  <si>
    <t>RM5</t>
  </si>
  <si>
    <t>RM6</t>
  </si>
  <si>
    <t>SBO</t>
  </si>
  <si>
    <t>ο</t>
  </si>
  <si>
    <t>5PC</t>
  </si>
  <si>
    <t>SJQ</t>
  </si>
  <si>
    <t>DWE/DP6</t>
  </si>
  <si>
    <t xml:space="preserve">Προβολείς ομίχλης </t>
  </si>
  <si>
    <t>T4L</t>
  </si>
  <si>
    <t>Ηλεκτρική ηλιοροφή</t>
  </si>
  <si>
    <t>AKO</t>
  </si>
  <si>
    <t>Φιμέ πίσω &amp; πλαϊνά κρύσταλλα</t>
  </si>
  <si>
    <t>Χρωμιωμένο περίγραμμα επάνω τμήματος πλευρικών παραθύρων</t>
  </si>
  <si>
    <t>BX8</t>
  </si>
  <si>
    <t xml:space="preserve">Όργανα με χρωμιωμένα κυκλικά πλαίσια </t>
  </si>
  <si>
    <t>UFQ</t>
  </si>
  <si>
    <t>Ρυθμιζόμενο κάθισμα οδηγού 6 κατευθύνσεων</t>
  </si>
  <si>
    <t>Ρυθμιζόμενο κάθισμα συνοδηγού 4 κατευθύνσεων</t>
  </si>
  <si>
    <t>AG6</t>
  </si>
  <si>
    <t>Ρυθμιζόμενο κάθισμα συνοδηγού 6 κατευθύνσεων</t>
  </si>
  <si>
    <t>Ηλεκτρική ρύθμιση μέσης 4 κατευθύνσεων, καθίσματος οδηγού</t>
  </si>
  <si>
    <t>AVK</t>
  </si>
  <si>
    <t>UJC</t>
  </si>
  <si>
    <t>Διακόπτης sport λειτουργίας</t>
  </si>
  <si>
    <t>Ηλεκτρικοί/Θερμαινόμενοι &amp; Αναδιπλούμενοι εξωτερικοί καθρέπτες στο χρώμα αμαξώματος</t>
  </si>
  <si>
    <t>DWF/DP6</t>
  </si>
  <si>
    <t>Υπενθύμιση ζώνης ασφαλείας οδηγού/συνοδηγού &amp; πίσω καθισμάτων</t>
  </si>
  <si>
    <t>UHG/UHH/UH5</t>
  </si>
  <si>
    <t>Σύστημα εισόδου χωρίς κλειδί Open &amp; Start (PEPS)</t>
  </si>
  <si>
    <t>Ζάντες structure 16", ελαστικά 205/55 R16, ECO (RLK)</t>
  </si>
  <si>
    <t xml:space="preserve">Ζάντες αλουμινίου 17", 5-διπλών ακτίνων, ελαστικά 225 / 45 R17 (QLL) </t>
  </si>
  <si>
    <t xml:space="preserve">Ζάντες αλουμινίου 17", 10-ακτίνων, ελαστικά 225 / 45 R17 (QLL) </t>
  </si>
  <si>
    <t xml:space="preserve">Ζάντες αλουμινίου 17", πολλαπλών ακτίνων, ελαστικά 225 / 45 R17 (QLL) </t>
  </si>
  <si>
    <t xml:space="preserve">Ζάντες αλουμινίου 18", Bi-color, ελαστικά 225 / 40 R18  (Q5Y) </t>
  </si>
  <si>
    <t xml:space="preserve">Αισθητήρες παρκαρίσματος, εμπρός / πίσω </t>
  </si>
  <si>
    <t>Ταπετσαρία, ύφασμα Talino/Jet Black</t>
  </si>
  <si>
    <t>Ταπετσαρία, ύφασμα  Talino/Jet Black &amp; Mid Atmosphere</t>
  </si>
  <si>
    <t>Jet Black</t>
  </si>
  <si>
    <t>Talino</t>
  </si>
  <si>
    <t>Ύφασμα</t>
  </si>
  <si>
    <t>μαύρη</t>
  </si>
  <si>
    <t>μαύρη/μπεζ</t>
  </si>
  <si>
    <t>EXCELLENCE</t>
  </si>
  <si>
    <t>Athena</t>
  </si>
  <si>
    <t xml:space="preserve">Ύφασμα/Morrocana </t>
  </si>
  <si>
    <t>Jet Black/
Mid Atmosphere</t>
  </si>
  <si>
    <t>Formula</t>
  </si>
  <si>
    <t xml:space="preserve">Jet Black </t>
  </si>
  <si>
    <t>Jet Black/
Light Neutral</t>
  </si>
  <si>
    <t>Siena II</t>
  </si>
  <si>
    <t>Δέρμα</t>
  </si>
  <si>
    <t>Λευκό &amp; Κόκκινο Χρώμα</t>
  </si>
  <si>
    <t>Royal Blue</t>
  </si>
  <si>
    <t>TAQK/QL</t>
  </si>
  <si>
    <t>DYNAMIC</t>
  </si>
  <si>
    <t>GDB</t>
  </si>
  <si>
    <t>Sovereign/Switchblade Silver</t>
  </si>
  <si>
    <t>Magnetic Silver / Flip Chip</t>
  </si>
  <si>
    <t>Asteroid Grey / Phantom Grey</t>
  </si>
  <si>
    <t>Emerald Green / Carrageen</t>
  </si>
  <si>
    <t>0BE68 CAG1</t>
  </si>
  <si>
    <t>Εσωτερική εμφάνιση</t>
  </si>
  <si>
    <t>Πακέτο Υποβοήθησης οδηγού, με κάμερα Opel Eye</t>
  </si>
  <si>
    <t>Συναγερμός (εργοστασιακός)</t>
  </si>
  <si>
    <t>Light Pack</t>
  </si>
  <si>
    <t>Πακέτο άνεσης καθισμάτων οδηγού/συνοδηγού</t>
  </si>
  <si>
    <t>Elegance Pack</t>
  </si>
  <si>
    <t>2042 / 1809</t>
  </si>
  <si>
    <t>Μ/Δ</t>
  </si>
  <si>
    <t>11.5</t>
  </si>
  <si>
    <t>Ύψος στο κατώφλι</t>
  </si>
  <si>
    <t>Πλάτος ανοίγματος</t>
  </si>
  <si>
    <t>Χώρος αποσκευών μόνο*</t>
  </si>
  <si>
    <t>Μέχρι την οροφή με αναδιπλωμένα τα πίσω καθίσματα *</t>
  </si>
  <si>
    <t>*Τιμές με κιτ επισκευής ελαστικών. Αντίστοιχες τιμές με ρεζέρβα space saver 310 &amp; 1150</t>
  </si>
  <si>
    <t>Β 1.0 XFL
(Start &amp; Stop)</t>
  </si>
  <si>
    <t>Β 1.6 DTE
(Start &amp; Stop)</t>
  </si>
  <si>
    <t>Β 1.6 DTH
(Start &amp; Stop)</t>
  </si>
  <si>
    <t>Β 1.6 DTH</t>
  </si>
  <si>
    <t>81 (110) / 3500</t>
  </si>
  <si>
    <t>300 / 1750 - 2000</t>
  </si>
  <si>
    <t>320 / 2000 - 2250</t>
  </si>
  <si>
    <t>MT-5</t>
  </si>
  <si>
    <t>AT-6</t>
  </si>
  <si>
    <t>5-τάχυτο μηχανικό</t>
  </si>
  <si>
    <t xml:space="preserve">Β 1.0 XFL Start &amp; Stop </t>
  </si>
  <si>
    <t>77 (105)</t>
  </si>
  <si>
    <t xml:space="preserve">Β 1.6 DTE Start &amp; Stop </t>
  </si>
  <si>
    <t>3,9 / 4,0</t>
  </si>
  <si>
    <t>3,1 / 3,3</t>
  </si>
  <si>
    <t>3,4 / 3,5</t>
  </si>
  <si>
    <t>90 / 93</t>
  </si>
  <si>
    <t>3,7 / 3,9</t>
  </si>
  <si>
    <t>99 / 103</t>
  </si>
  <si>
    <t>5,4 / 5,6</t>
  </si>
  <si>
    <t>4,3 / 4,5</t>
  </si>
  <si>
    <t>115 / 119</t>
  </si>
  <si>
    <t>Διάμετρος/Διαδρομή</t>
  </si>
  <si>
    <t>74/77.4</t>
  </si>
  <si>
    <t>79.7/80.1</t>
  </si>
  <si>
    <t>Λόγος συμπίεσης</t>
  </si>
  <si>
    <t>16,5:1</t>
  </si>
  <si>
    <t>16,0:1</t>
  </si>
  <si>
    <t>205/55 R 16</t>
  </si>
  <si>
    <t>225/45 R 17</t>
  </si>
  <si>
    <t>225/40 R 18</t>
  </si>
  <si>
    <t>C-A</t>
  </si>
  <si>
    <t>71 - 70 dB</t>
  </si>
  <si>
    <t>C</t>
  </si>
  <si>
    <t>B-A</t>
  </si>
  <si>
    <t>E</t>
  </si>
  <si>
    <t>B</t>
  </si>
  <si>
    <t>70 dB</t>
  </si>
  <si>
    <t>Χειριστήρια ηχοσυστήματος</t>
  </si>
  <si>
    <t>UC3</t>
  </si>
  <si>
    <t>MT6</t>
  </si>
  <si>
    <t>MT5</t>
  </si>
  <si>
    <t>AT6</t>
  </si>
  <si>
    <t>ΝΕΟ Opel Astra 5-θυρο</t>
  </si>
  <si>
    <t>6-τάχυτο αυτόματο</t>
  </si>
  <si>
    <t>5,1 / 5,2</t>
  </si>
  <si>
    <t>3,8 / 3,9</t>
  </si>
  <si>
    <t>4,3 / 4,4</t>
  </si>
  <si>
    <t>99 / 102</t>
  </si>
  <si>
    <t>(οι χαμηλότερες τιμές αφορούν ζάντες 16")</t>
  </si>
  <si>
    <t xml:space="preserve">Β 1.6 DTH Start &amp; Stop  </t>
  </si>
  <si>
    <t xml:space="preserve">Β 1.6 DTH </t>
  </si>
  <si>
    <t>Coconut / Dark Caramel</t>
  </si>
  <si>
    <t>Cool Beige / Granite Grey</t>
  </si>
  <si>
    <t xml:space="preserve">Αισθητήρες παρκαρίσματος, πίσω </t>
  </si>
  <si>
    <t>UD7</t>
  </si>
  <si>
    <t>4,4 / 4,5</t>
  </si>
  <si>
    <t>0BE68 CAB1</t>
  </si>
  <si>
    <t>0BF68 ITI1</t>
  </si>
  <si>
    <t>GNG</t>
  </si>
  <si>
    <t>MTA</t>
  </si>
  <si>
    <t>5-τάχυτο MTA</t>
  </si>
  <si>
    <t>Β 1.6 DTR
(Start &amp; Stop)</t>
  </si>
  <si>
    <t>5,0 / 5,2</t>
  </si>
  <si>
    <t>3,6 / 3,8</t>
  </si>
  <si>
    <t>4,1 / 4,3</t>
  </si>
  <si>
    <t>96 / 99</t>
  </si>
  <si>
    <t>118 (160)</t>
  </si>
  <si>
    <t>3,5 / 3,6</t>
  </si>
  <si>
    <t>4,1 / 4,2</t>
  </si>
  <si>
    <t>108 / 111</t>
  </si>
  <si>
    <t xml:space="preserve">Β 1.6 DTR Start &amp; Stop  </t>
  </si>
  <si>
    <t>77 (105) / 4500 - 6000</t>
  </si>
  <si>
    <t>170 / 1800 - 4300</t>
  </si>
  <si>
    <t>10,5:1</t>
  </si>
  <si>
    <t>350 / 1500 - 2250</t>
  </si>
  <si>
    <t>Versatility Pack</t>
  </si>
  <si>
    <t>WPG</t>
  </si>
  <si>
    <t>0BD68 CAG1</t>
  </si>
  <si>
    <t>TASB</t>
  </si>
  <si>
    <t>MY'16.5</t>
  </si>
  <si>
    <t>Συνδυασμοί Εξωτερικών Χρωμάτων &amp; Ταπετσαριών νέου Opel Astra 5θυρου</t>
  </si>
  <si>
    <t>Τεχνικά Χαρακτηριστικά νέου Opel Astra 5θυρου</t>
  </si>
  <si>
    <t>Ετικέτες Ελαστικών νέου Opel Astra 5θυρου</t>
  </si>
  <si>
    <t>Τέλος ταξινόμησης</t>
  </si>
  <si>
    <t>Τιμοκατάλογος</t>
  </si>
  <si>
    <t>Εκδόσεις/Κινητήρες νέου Opel Astra 5θυρου</t>
  </si>
  <si>
    <t>Κινητήρας</t>
  </si>
  <si>
    <t>1.0lt Turbo ecoFLEX® S/S, 105hp</t>
  </si>
  <si>
    <t>Βενζίνη</t>
  </si>
  <si>
    <r>
      <t>1.6lt CDTI S/S, 110hp</t>
    </r>
    <r>
      <rPr>
        <sz val="13"/>
        <rFont val="Opel Sans Condensed"/>
        <family val="2"/>
        <charset val="161"/>
      </rPr>
      <t/>
    </r>
  </si>
  <si>
    <r>
      <t>1.6lt CDTI S/S, 136hp</t>
    </r>
    <r>
      <rPr>
        <sz val="13"/>
        <rFont val="Opel Sans Condensed"/>
        <family val="2"/>
        <charset val="161"/>
      </rPr>
      <t/>
    </r>
  </si>
  <si>
    <t>1.6lt CDTI BiTurbo S/S, 160hp</t>
  </si>
  <si>
    <t>Εξοπλισμός νέου Opel Astra 5θυρου</t>
  </si>
  <si>
    <r>
      <t>Πίσω ανάρτηση με σύνδεσμο Watt.</t>
    </r>
    <r>
      <rPr>
        <sz val="12"/>
        <color rgb="FFFF0000"/>
        <rFont val="Opel Sans Condensed"/>
        <family val="2"/>
        <charset val="161"/>
      </rPr>
      <t xml:space="preserve"> </t>
    </r>
    <r>
      <rPr>
        <b/>
        <sz val="12"/>
        <color rgb="FFFF0000"/>
        <rFont val="Opel Sans Condensed"/>
        <family val="2"/>
        <charset val="161"/>
      </rPr>
      <t>Μόνο με 1.6, 160hp</t>
    </r>
  </si>
  <si>
    <r>
      <t xml:space="preserve">CD, MP3. </t>
    </r>
    <r>
      <rPr>
        <b/>
        <sz val="12"/>
        <color rgb="FFFF0000"/>
        <rFont val="Opel Sans Condensed"/>
        <family val="2"/>
        <charset val="161"/>
      </rPr>
      <t>Μόνο με iO6</t>
    </r>
  </si>
  <si>
    <r>
      <t xml:space="preserve">Διπλή θύρα USB πίσω. </t>
    </r>
    <r>
      <rPr>
        <b/>
        <sz val="12"/>
        <color rgb="FFFF0000"/>
        <rFont val="Opel Sans Condensed"/>
        <family val="2"/>
        <charset val="161"/>
      </rPr>
      <t>Std με δερμάτινες ταπετσαρίες</t>
    </r>
  </si>
  <si>
    <r>
      <t>R 4.0 IntelliLink, BT</t>
    </r>
    <r>
      <rPr>
        <b/>
        <vertAlign val="superscript"/>
        <sz val="12"/>
        <color theme="1"/>
        <rFont val="Opel Sans Condensed"/>
        <family val="2"/>
        <charset val="161"/>
      </rPr>
      <t>1</t>
    </r>
    <r>
      <rPr>
        <b/>
        <sz val="12"/>
        <color theme="1"/>
        <rFont val="Opel Sans Condensed"/>
        <family val="2"/>
        <charset val="161"/>
      </rPr>
      <t>, Aux-in, Radio, με οθόνη αφής 7"</t>
    </r>
  </si>
  <si>
    <r>
      <t>Navi 900 IntelliLink</t>
    </r>
    <r>
      <rPr>
        <b/>
        <vertAlign val="superscript"/>
        <sz val="12"/>
        <color theme="1"/>
        <rFont val="Opel Sans Condensed"/>
        <family val="2"/>
        <charset val="161"/>
      </rPr>
      <t>2</t>
    </r>
    <r>
      <rPr>
        <b/>
        <sz val="12"/>
        <color theme="1"/>
        <rFont val="Opel Sans Condensed"/>
        <family val="2"/>
        <charset val="161"/>
      </rPr>
      <t>, BT</t>
    </r>
    <r>
      <rPr>
        <b/>
        <vertAlign val="superscript"/>
        <sz val="12"/>
        <color theme="1"/>
        <rFont val="Opel Sans Condensed"/>
        <family val="2"/>
        <charset val="161"/>
      </rPr>
      <t>1</t>
    </r>
    <r>
      <rPr>
        <b/>
        <sz val="12"/>
        <color theme="1"/>
        <rFont val="Opel Sans Condensed"/>
        <family val="2"/>
        <charset val="161"/>
      </rPr>
      <t>, Aux-in, Radio, με οθόνη αφής 8"</t>
    </r>
  </si>
  <si>
    <r>
      <t xml:space="preserve">Ηλεκτρονικός Διζωνικός Κλιματισμός ECC. </t>
    </r>
    <r>
      <rPr>
        <b/>
        <sz val="12"/>
        <color rgb="FFFF0000"/>
        <rFont val="Opel Sans Condensed"/>
        <family val="2"/>
        <charset val="161"/>
      </rPr>
      <t>Μόνο με TSQ ή ZQ2</t>
    </r>
  </si>
  <si>
    <r>
      <t xml:space="preserve">Κεντρικό υποβραχιόνιο, εμπρός. </t>
    </r>
    <r>
      <rPr>
        <b/>
        <sz val="12"/>
        <color rgb="FFFF0000"/>
        <rFont val="Opel Sans Condensed"/>
        <family val="2"/>
        <charset val="161"/>
      </rPr>
      <t xml:space="preserve">Στο Business μόνο ως τμήμα του ZL3  </t>
    </r>
  </si>
  <si>
    <t xml:space="preserve">  - = δεν διατίθεται           s= standard    o=επιλογή χωρίς χρέωση           €=επιλογή με χρέωση (ενδεικτική λιανική τιμή)         p=επιλογή μέσω πακέτου</t>
  </si>
  <si>
    <r>
      <t xml:space="preserve">Ταπετσαρία, ύφασμα/Morrocana Athena/Jet Black. </t>
    </r>
    <r>
      <rPr>
        <b/>
        <sz val="12"/>
        <color rgb="FFFF0000"/>
        <rFont val="Opel Sans Condensed"/>
        <family val="2"/>
        <charset val="161"/>
      </rPr>
      <t>Όχι με SRY</t>
    </r>
  </si>
  <si>
    <r>
      <t xml:space="preserve">Ταπετσαρία, ύφασμα/Morrocana Jet Black / Light Neutral. </t>
    </r>
    <r>
      <rPr>
        <b/>
        <sz val="12"/>
        <color rgb="FFFF0000"/>
        <rFont val="Opel Sans Condensed"/>
        <family val="2"/>
        <charset val="161"/>
      </rPr>
      <t>Όχι με SRY</t>
    </r>
  </si>
  <si>
    <r>
      <t xml:space="preserve">Ταπετσαρία, ύφασμα Formula/Jet Black. </t>
    </r>
    <r>
      <rPr>
        <b/>
        <sz val="12"/>
        <color rgb="FFFF0000"/>
        <rFont val="Opel Sans Condensed"/>
        <family val="2"/>
        <charset val="161"/>
      </rPr>
      <t>Όχι με SRY</t>
    </r>
  </si>
  <si>
    <r>
      <t xml:space="preserve">Ταπετσαρία, ύφασμα Formula/Jet Black. </t>
    </r>
    <r>
      <rPr>
        <b/>
        <sz val="12"/>
        <color rgb="FFFF0000"/>
        <rFont val="Opel Sans Condensed"/>
        <family val="2"/>
        <charset val="161"/>
      </rPr>
      <t>Μόνο με SRY</t>
    </r>
  </si>
  <si>
    <r>
      <t xml:space="preserve">Εσωτερική επένδυση οροφής, σε μαύρο. </t>
    </r>
    <r>
      <rPr>
        <b/>
        <sz val="12"/>
        <color rgb="FFFF0000"/>
        <rFont val="Opel Sans Condensed"/>
        <family val="2"/>
        <charset val="161"/>
      </rPr>
      <t>Όχι με CF5</t>
    </r>
  </si>
  <si>
    <t>A69/SBK</t>
  </si>
  <si>
    <r>
      <t xml:space="preserve">Δύο αναδιπλούμενα κλειδιά. </t>
    </r>
    <r>
      <rPr>
        <b/>
        <sz val="12"/>
        <color rgb="FFFF0000"/>
        <rFont val="Opel Sans Condensed"/>
        <family val="2"/>
        <charset val="161"/>
      </rPr>
      <t>Στην έκδοση Excellence, όχι με 1.0 MTA</t>
    </r>
  </si>
  <si>
    <r>
      <rPr>
        <b/>
        <sz val="12"/>
        <color theme="1"/>
        <rFont val="Opel Sans Condensed"/>
        <family val="2"/>
        <charset val="161"/>
      </rPr>
      <t>Elegance Pack, με:</t>
    </r>
    <r>
      <rPr>
        <sz val="12"/>
        <color theme="1"/>
        <rFont val="Opel Sans Condensed"/>
        <family val="2"/>
        <charset val="161"/>
      </rPr>
      <t xml:space="preserve">
</t>
    </r>
    <r>
      <rPr>
        <b/>
        <sz val="12"/>
        <color rgb="FF3333FF"/>
        <rFont val="Opel Sans Condensed"/>
        <family val="2"/>
        <charset val="161"/>
      </rPr>
      <t>- Κεντρικό υποβραχιόνιο, εμπρός (DBU) / Δερμάτινο τιμόνι 3-ακτίνων (N34)</t>
    </r>
  </si>
  <si>
    <r>
      <t xml:space="preserve">Ταπετσαρία, ύφασμα/Morrocana Athena/Jet Black, με: 
</t>
    </r>
    <r>
      <rPr>
        <b/>
        <sz val="12"/>
        <color rgb="FF3333FF"/>
        <rFont val="Opel Sans Condensed"/>
        <family val="2"/>
        <charset val="161"/>
      </rPr>
      <t xml:space="preserve">Sport καθίσματα (AE4). </t>
    </r>
    <r>
      <rPr>
        <b/>
        <sz val="12"/>
        <color rgb="FFFF0000"/>
        <rFont val="Opel Sans Condensed"/>
        <family val="2"/>
        <charset val="161"/>
      </rPr>
      <t>(Μόνο με SRY)</t>
    </r>
  </si>
  <si>
    <r>
      <t xml:space="preserve">4 ηχεία </t>
    </r>
    <r>
      <rPr>
        <b/>
        <sz val="12"/>
        <color rgb="FFFF0000"/>
        <rFont val="Opel Sans Condensed"/>
        <family val="2"/>
        <charset val="161"/>
      </rPr>
      <t xml:space="preserve">(Business) </t>
    </r>
    <r>
      <rPr>
        <b/>
        <sz val="12"/>
        <color rgb="FF3333FF"/>
        <rFont val="Opel Sans Condensed"/>
        <family val="2"/>
        <charset val="161"/>
      </rPr>
      <t>(UW4)</t>
    </r>
    <r>
      <rPr>
        <b/>
        <sz val="12"/>
        <color rgb="FFFF0000"/>
        <rFont val="Opel Sans Condensed"/>
        <family val="2"/>
        <charset val="161"/>
      </rPr>
      <t xml:space="preserve"> </t>
    </r>
    <r>
      <rPr>
        <b/>
        <sz val="12"/>
        <color rgb="FF3333FF"/>
        <rFont val="Opel Sans Condensed"/>
        <family val="2"/>
        <charset val="161"/>
      </rPr>
      <t xml:space="preserve">/ 6 ηχεία </t>
    </r>
    <r>
      <rPr>
        <b/>
        <sz val="12"/>
        <color rgb="FFFF0000"/>
        <rFont val="Opel Sans Condensed"/>
        <family val="2"/>
        <charset val="161"/>
      </rPr>
      <t xml:space="preserve">(Excellence &amp; Dynamic) </t>
    </r>
    <r>
      <rPr>
        <b/>
        <sz val="12"/>
        <color rgb="FF3333FF"/>
        <rFont val="Opel Sans Condensed"/>
        <family val="2"/>
        <charset val="161"/>
      </rPr>
      <t>(UZ6) / Οθόνη πληροφόρησης οδηγού 3.5" (UDC) / Κεραία οροφής (U91) / Θύρα USB (USR)</t>
    </r>
  </si>
  <si>
    <r>
      <t xml:space="preserve">6 ηχεία (UZ6) / Οθόνη πληροφόρησης οδηγού 4.2" (UDD) / Κεραία τύπου "πτερύγιο καρχαρία" (US3) / Θύρα USB (USR) /  Δερμάτινο τιμόνι 3-ακτίνων (N34) 
</t>
    </r>
    <r>
      <rPr>
        <b/>
        <sz val="12"/>
        <color rgb="FFFF0000"/>
        <rFont val="Opel Sans Condensed"/>
        <family val="2"/>
        <charset val="161"/>
      </rPr>
      <t>Δεν διατίθεται με τον κινητήρα 1.0, ΜΤΑ</t>
    </r>
  </si>
  <si>
    <r>
      <t xml:space="preserve">Σύστημα εισόδου χωρίς κλειδί Open &amp; Start (PEPS). </t>
    </r>
    <r>
      <rPr>
        <b/>
        <sz val="12"/>
        <color rgb="FFFF0000"/>
        <rFont val="Opel Sans Condensed"/>
        <family val="2"/>
        <charset val="161"/>
      </rPr>
      <t>Στην έκδοση Excellence std με κινητήρα 1.0 ΜΤΑ</t>
    </r>
  </si>
  <si>
    <r>
      <rPr>
        <b/>
        <sz val="12"/>
        <color theme="1"/>
        <rFont val="Opel Sans Condensed"/>
        <family val="2"/>
        <charset val="161"/>
      </rPr>
      <t xml:space="preserve">Πακέτο Ορατότητας, </t>
    </r>
    <r>
      <rPr>
        <b/>
        <sz val="12"/>
        <color rgb="FFFF0000"/>
        <rFont val="Opel Sans Condensed"/>
        <family val="2"/>
        <charset val="161"/>
      </rPr>
      <t xml:space="preserve">(μόνο με TSP) </t>
    </r>
    <r>
      <rPr>
        <b/>
        <sz val="12"/>
        <color theme="1"/>
        <rFont val="Opel Sans Condensed"/>
        <family val="2"/>
        <charset val="161"/>
      </rPr>
      <t>με:</t>
    </r>
    <r>
      <rPr>
        <sz val="12"/>
        <color theme="1"/>
        <rFont val="Opel Sans Condensed"/>
        <family val="2"/>
        <charset val="161"/>
      </rPr>
      <t xml:space="preserve">
</t>
    </r>
    <r>
      <rPr>
        <b/>
        <sz val="12"/>
        <color rgb="FF3333FF"/>
        <rFont val="Opel Sans Condensed"/>
        <family val="2"/>
        <charset val="161"/>
      </rPr>
      <t>Αισθητήρα βροχής (CE1), Hλεκτροχρωματικό εσωτερικό καθρέπτη (DD8) &amp; Αυτόματο φωτισμό με αναγνώριση τούνελ (TTW)</t>
    </r>
  </si>
  <si>
    <r>
      <rPr>
        <b/>
        <sz val="12"/>
        <color theme="1"/>
        <rFont val="Opel Sans Condensed"/>
        <family val="2"/>
        <charset val="161"/>
      </rPr>
      <t xml:space="preserve">Πακέτο Υποβοήθησης οδηγού, με κάμερα Opel Eye:
</t>
    </r>
    <r>
      <rPr>
        <b/>
        <sz val="12"/>
        <color rgb="FF3333FF"/>
        <rFont val="Opel Sans Condensed"/>
        <family val="2"/>
        <charset val="161"/>
      </rPr>
      <t xml:space="preserve"> Ένδειξη απόστασης προπορευόμενου οχήματος (UE4) / Προειδοποίηση εμπρόσθιας σύγκρουσης (UEU) / Αναγνώριση επικείμενης σύγκρουσης με λειτουργία περιορισμού σύγκρουσης χαμηλής ταχύτητας (UHY) / Υποβοήθηση επαναφοράς &amp; διατήρησης στη λωρίδα κυκλοφορίας (UHX) / Αναγνώριση σημάτων κυκλοφορίας (UVX) / Πακέτο Ορατότητας (TSQ) / Αυτόματη ρύθμιση προβολέων (UVG) </t>
    </r>
    <r>
      <rPr>
        <b/>
        <sz val="12"/>
        <color rgb="FFFF0000"/>
        <rFont val="Opel Sans Condensed"/>
        <family val="2"/>
        <charset val="161"/>
      </rPr>
      <t>(μόνο με T4L)</t>
    </r>
  </si>
  <si>
    <r>
      <t xml:space="preserve">Προηγμένο σύστημα υποβοήθησης παρκαρίσματος (Advanced Park Pilot) </t>
    </r>
    <r>
      <rPr>
        <b/>
        <sz val="12"/>
        <color rgb="FFFF0000"/>
        <rFont val="Opel Sans Condensed"/>
        <family val="2"/>
        <charset val="161"/>
      </rPr>
      <t>(όχι με UD5)</t>
    </r>
    <r>
      <rPr>
        <sz val="12"/>
        <color theme="1"/>
        <rFont val="Opel Sans Condensed"/>
        <family val="2"/>
        <charset val="161"/>
      </rPr>
      <t xml:space="preserve">, με:
</t>
    </r>
    <r>
      <rPr>
        <b/>
        <sz val="12"/>
        <color rgb="FF3333FF"/>
        <rFont val="Opel Sans Condensed"/>
        <family val="2"/>
        <charset val="161"/>
      </rPr>
      <t xml:space="preserve">Προειδοποίηση τυφλού σημείου (UDQ) / </t>
    </r>
    <r>
      <rPr>
        <b/>
        <sz val="12"/>
        <color rgb="FF3333FF"/>
        <rFont val="Opel Sans Condensed"/>
        <family val="2"/>
        <charset val="161"/>
      </rPr>
      <t xml:space="preserve">Κάμερα οπισθοπορείας (UVC) </t>
    </r>
  </si>
  <si>
    <r>
      <rPr>
        <b/>
        <sz val="12"/>
        <color theme="1"/>
        <rFont val="Opel Sans Condensed"/>
        <family val="2"/>
        <charset val="161"/>
      </rPr>
      <t>Πακέτο άνεσης καθισμάτων οδηγού/συνοδηγού, με:</t>
    </r>
    <r>
      <rPr>
        <sz val="12"/>
        <color theme="1"/>
        <rFont val="Opel Sans Condensed"/>
        <family val="2"/>
        <charset val="161"/>
      </rPr>
      <t xml:space="preserve">
</t>
    </r>
    <r>
      <rPr>
        <b/>
        <sz val="12"/>
        <color rgb="FF3333FF"/>
        <rFont val="Opel Sans Condensed"/>
        <family val="2"/>
        <charset val="161"/>
      </rPr>
      <t>Ρύθμιση καθίσματος οδηγού 8 κατευθύνσεων (AH4), (</t>
    </r>
    <r>
      <rPr>
        <b/>
        <sz val="12"/>
        <color rgb="FFFF0000"/>
        <rFont val="Opel Sans Condensed"/>
        <family val="2"/>
        <charset val="161"/>
      </rPr>
      <t xml:space="preserve">Όχι με AG1) / </t>
    </r>
    <r>
      <rPr>
        <b/>
        <sz val="12"/>
        <color rgb="FF3333FF"/>
        <rFont val="Opel Sans Condensed"/>
        <family val="2"/>
        <charset val="161"/>
      </rPr>
      <t xml:space="preserve">Ρύθμιση καθίσματος συνοδηγού 8 κατευθύνσεων (A53) / Ρύθμιση μήκους βάσης καθίσματος οδηγού/συνοδηγού (AHC/AHF) / Ηλεκτροπνευματική ρύθμιση στήριξης μέσης 4 κατευθύνσεων καθίσματος οδηγού/συνοδηγού (AVK/AVU)
</t>
    </r>
    <r>
      <rPr>
        <b/>
        <sz val="12"/>
        <color rgb="FFFF0000"/>
        <rFont val="Opel Sans Condensed"/>
        <family val="2"/>
        <charset val="161"/>
      </rPr>
      <t xml:space="preserve">Στο Excellence μόνο με TAQi &amp; TAPQ. Στο Dynamic μόνο με TAQL &amp; TAP4 </t>
    </r>
    <r>
      <rPr>
        <b/>
        <sz val="10"/>
        <color theme="1"/>
        <rFont val="Opel Sans Condensed"/>
        <family val="2"/>
        <charset val="161"/>
      </rPr>
      <t>(Οι ταπετσαρίες πρέπει να ορίζονται)</t>
    </r>
  </si>
  <si>
    <r>
      <t xml:space="preserve">Καθίσματα AGR, 18 κατευθύνσεων </t>
    </r>
    <r>
      <rPr>
        <b/>
        <sz val="12"/>
        <color rgb="FFFF0000"/>
        <rFont val="Opel Sans Condensed"/>
        <family val="2"/>
        <charset val="161"/>
      </rPr>
      <t>(Μόνο με SRY)</t>
    </r>
    <r>
      <rPr>
        <b/>
        <sz val="12"/>
        <color theme="1"/>
        <rFont val="Opel Sans Condensed"/>
        <family val="2"/>
        <charset val="161"/>
      </rPr>
      <t xml:space="preserve">, με:
</t>
    </r>
    <r>
      <rPr>
        <b/>
        <sz val="12"/>
        <color rgb="FF3333FF"/>
        <rFont val="Opel Sans Condensed"/>
        <family val="2"/>
        <charset val="161"/>
      </rPr>
      <t xml:space="preserve">Ηλεκτροπνευματική λειτουργία μασάζ καθίσματος οδηγού (AF6), με λειτουργία μνήμης (A74) / Ηλεκτροπνευματικά ρυθμιζόμενα πλευρικά υποστηρίγματα καθίσματος οδηγού (AHE) / Ενεργό εξαερισμός βάσης και πλάτης καθίσματος οδηγού/συνοδηγού (KU1/KU3) / Δερμάτινες* ταπετσαρίες (TAPQ ή TAP4)
</t>
    </r>
    <r>
      <rPr>
        <b/>
        <sz val="10"/>
        <color theme="1"/>
        <rFont val="Opel Sans Condensed"/>
        <family val="2"/>
        <charset val="161"/>
      </rPr>
      <t>(Οι ταπετσαρίες πρέπει να ορίζονται)</t>
    </r>
  </si>
  <si>
    <r>
      <rPr>
        <vertAlign val="superscript"/>
        <sz val="10"/>
        <rFont val="Opel Sans Condensed"/>
        <family val="2"/>
        <charset val="161"/>
      </rPr>
      <t>(1)</t>
    </r>
    <r>
      <rPr>
        <sz val="10"/>
        <rFont val="Opel Sans Condensed"/>
        <family val="2"/>
        <charset val="161"/>
      </rPr>
      <t xml:space="preserve">   Δεν μπορεί να εξασφαλιστεί συμβατότητα με όλα τα κινητά τηλέφωνα και συνεπώς δεν υποστηρίζονται όλες οι λειτουργίες από όλα τα κινητά. </t>
    </r>
    <r>
      <rPr>
        <vertAlign val="superscript"/>
        <sz val="10"/>
        <rFont val="Opel Sans Condensed"/>
        <family val="2"/>
        <charset val="161"/>
      </rPr>
      <t>(2)</t>
    </r>
    <r>
      <rPr>
        <sz val="10"/>
        <rFont val="Opel Sans Condensed"/>
        <family val="2"/>
        <charset val="161"/>
      </rPr>
      <t xml:space="preserve"> Τo Navi 900 IntelliLink δεν υποστηρίζει φωνητικές εντολές στην Ελληνική γλώσσα</t>
    </r>
  </si>
  <si>
    <t>Διπλοί προεντατήρες στις εμπρός ζώνες ασφαλείας / Προεντατήρες στις πίσω εξωτερικές ζώνες ασφαλείας</t>
  </si>
  <si>
    <t>Προσκέφαλα εμπρός ρυθμιζόμενα καθ'ύψος / Τρία προσκέφαλα πίσω</t>
  </si>
  <si>
    <t>AJC / AQP</t>
  </si>
  <si>
    <r>
      <t xml:space="preserve">Συναγερμός (εργοστασιακός), με: 
</t>
    </r>
    <r>
      <rPr>
        <b/>
        <sz val="12"/>
        <color rgb="FF3333FF"/>
        <rFont val="Opel Sans Condensed"/>
        <family val="2"/>
        <charset val="161"/>
      </rPr>
      <t xml:space="preserve">Αισθητήρα παραβίασης &amp; κλίσης αμαξώματος (UTU/UTV) / Light pack (TSP), </t>
    </r>
    <r>
      <rPr>
        <b/>
        <sz val="12"/>
        <color rgb="FFFF0000"/>
        <rFont val="Opel Sans Condensed"/>
        <family val="2"/>
        <charset val="161"/>
      </rPr>
      <t>για το Business</t>
    </r>
  </si>
  <si>
    <r>
      <rPr>
        <sz val="12"/>
        <color theme="1"/>
        <rFont val="Opel Sans Condensed"/>
        <family val="2"/>
        <charset val="161"/>
      </rPr>
      <t>Σύστημα εμπρόσθιου φωτισμού IntelliLux, LED Matrix, με:</t>
    </r>
    <r>
      <rPr>
        <b/>
        <sz val="12"/>
        <color theme="1"/>
        <rFont val="Opel Sans Condensed"/>
        <family val="2"/>
        <charset val="161"/>
      </rPr>
      <t xml:space="preserve">
</t>
    </r>
    <r>
      <rPr>
        <b/>
        <sz val="12"/>
        <color rgb="FF3333FF"/>
        <rFont val="Opel Sans Condensed"/>
        <family val="2"/>
        <charset val="161"/>
      </rPr>
      <t>Πίσω φώτα LED (UGE) / Αυτόματη ρύθμιση ύψους προβολέων (TR7) / AFL (T95)</t>
    </r>
  </si>
  <si>
    <t>Ηλεκτρικά παράθυρα εμπρός / πίσω</t>
  </si>
  <si>
    <t>AXG &amp; AEF / AER</t>
  </si>
  <si>
    <r>
      <rPr>
        <b/>
        <sz val="12"/>
        <color theme="1"/>
        <rFont val="Opel Sans Condensed"/>
        <family val="2"/>
        <charset val="161"/>
      </rPr>
      <t xml:space="preserve">Versatility Pack, με:
</t>
    </r>
    <r>
      <rPr>
        <b/>
        <sz val="12"/>
        <color rgb="FF3333FF"/>
        <rFont val="Opel Sans Condensed"/>
        <family val="2"/>
        <charset val="161"/>
      </rPr>
      <t xml:space="preserve">Αναδιπλούμενη πλάτη πίσω καθισμάτων 40/20/40 (ARJ) / Υποβραχιόνιο πίσω (DA5)  
</t>
    </r>
    <r>
      <rPr>
        <b/>
        <sz val="12"/>
        <color rgb="FFFF0000"/>
        <rFont val="Opel Sans Condensed"/>
        <family val="2"/>
        <charset val="161"/>
      </rPr>
      <t>Std με τις δερμάτινες ταπετσαρίες TAPQ &amp; TAP4</t>
    </r>
  </si>
  <si>
    <r>
      <t xml:space="preserve">Δερμάτινη ταπετσαρία Siena II/Jet Black, με: 
</t>
    </r>
    <r>
      <rPr>
        <b/>
        <sz val="12"/>
        <color rgb="FF3333FF"/>
        <rFont val="Opel Sans Condensed"/>
        <family val="2"/>
        <charset val="161"/>
      </rPr>
      <t xml:space="preserve">Sport καθίσματα (AE4) / Θερμαινόμενα καθίσματα εμπρός/πίσω (KA1/KA6) / Θερμαινόμενο τιμόνι (UVD) / Διπλή θύρα USB πίσω (USS) / Σύστημα πολλαπλών χρήσεων "Power Flex" στην κεντρική κονσόλα (WLi). </t>
    </r>
    <r>
      <rPr>
        <b/>
        <sz val="12"/>
        <color rgb="FFFF0000"/>
        <rFont val="Opel Sans Condensed"/>
        <family val="2"/>
        <charset val="161"/>
      </rPr>
      <t>(Μόνο με SRY)</t>
    </r>
  </si>
  <si>
    <r>
      <t xml:space="preserve">Δερμάτινη ταπετσαρία Siena II/Jet Black, με: 
</t>
    </r>
    <r>
      <rPr>
        <b/>
        <sz val="12"/>
        <color rgb="FF3333FF"/>
        <rFont val="Opel Sans Condensed"/>
        <family val="2"/>
        <charset val="161"/>
      </rPr>
      <t xml:space="preserve">Θερμαινόμενα καθίσματα εμπρός/πίσω (KA1/KA6) / Θερμαινόμενο τιμόνι (UVD) / Διπλή θύρα USB πίσω (USS) / Σύστημα πολλαπλών χρήσεων "Power Flex" στην κεντρική κονσόλα (WLi). </t>
    </r>
    <r>
      <rPr>
        <b/>
        <sz val="12"/>
        <color rgb="FFFF0000"/>
        <rFont val="Opel Sans Condensed"/>
        <family val="2"/>
        <charset val="161"/>
      </rPr>
      <t>(Μόνο με SRY)</t>
    </r>
  </si>
  <si>
    <t>Χειρολαβές θυρών στο χρώμα του αμαξώματος &amp; Σπόιλερ οροφής</t>
  </si>
  <si>
    <t>D75 / T43</t>
  </si>
  <si>
    <r>
      <t xml:space="preserve">Δερμάτινο τιμόνι 3-ακτίνων, με </t>
    </r>
    <r>
      <rPr>
        <sz val="12"/>
        <rFont val="Opel Sans Condensed"/>
        <family val="2"/>
        <charset val="161"/>
      </rPr>
      <t xml:space="preserve">χειριστήρια ηχοσυστήματος (UC3) </t>
    </r>
  </si>
  <si>
    <r>
      <rPr>
        <b/>
        <sz val="12"/>
        <color theme="1"/>
        <rFont val="Opel Sans Condensed"/>
        <family val="2"/>
        <charset val="161"/>
      </rPr>
      <t xml:space="preserve">Light Pack, με:
</t>
    </r>
    <r>
      <rPr>
        <b/>
        <sz val="12"/>
        <color rgb="FF3333FF"/>
        <rFont val="Opel Sans Condensed"/>
        <family val="2"/>
        <charset val="161"/>
      </rPr>
      <t>Σκιάδια με φωτιζόμενους καθρέπτες (D6I) / Φώτα ανάγνωσης, εμπρός/πίσω (C93/TR0)</t>
    </r>
  </si>
  <si>
    <t xml:space="preserve">  + = επιτρεπτός συνδυασμός               -= μη επιτρεπτός συνδυασμός</t>
  </si>
  <si>
    <t>Ανάλυση τιμών Νέου Opel Astra 5θυρου</t>
  </si>
  <si>
    <t xml:space="preserve">     Μοντέλο - Περιγραφή</t>
  </si>
  <si>
    <t>Πετρέλαιο</t>
  </si>
  <si>
    <t>Εκπομπές Ρύπων
(CO2 Μικτού Κύκλου g/km)</t>
  </si>
  <si>
    <t>Συντελεστής 
Τέλους 
Ταξινόμησης</t>
  </si>
  <si>
    <r>
      <t xml:space="preserve">Προτεινόμενη Λιανική Τιμή
</t>
    </r>
    <r>
      <rPr>
        <b/>
        <sz val="14"/>
        <color rgb="FFFF0000"/>
        <rFont val="Opel Sans Condensed"/>
        <family val="2"/>
        <charset val="161"/>
      </rPr>
      <t>ΜΕ</t>
    </r>
    <r>
      <rPr>
        <b/>
        <sz val="14"/>
        <rFont val="Opel Sans Condensed"/>
        <family val="2"/>
      </rPr>
      <t xml:space="preserve"> Φόρους</t>
    </r>
  </si>
  <si>
    <t>ΦΠΑ</t>
  </si>
  <si>
    <r>
      <t xml:space="preserve">Προτεινόμενη Λιανική Τιμή
</t>
    </r>
    <r>
      <rPr>
        <b/>
        <sz val="14"/>
        <color rgb="FFFF0000"/>
        <rFont val="Opel Sans Condensed"/>
        <family val="2"/>
        <charset val="161"/>
      </rPr>
      <t>ΠΡΟ</t>
    </r>
    <r>
      <rPr>
        <b/>
        <sz val="14"/>
        <color rgb="FF0070C0"/>
        <rFont val="Opel Sans Condensed"/>
        <family val="2"/>
      </rPr>
      <t xml:space="preserve"> Φόρων</t>
    </r>
  </si>
  <si>
    <t>Ειδικές Κατηγορίες</t>
  </si>
  <si>
    <t>Κυβισμός (κ.ε.)</t>
  </si>
  <si>
    <t>Πολύτεκνοι</t>
  </si>
  <si>
    <t>Ανάπηροι</t>
  </si>
  <si>
    <t>Ανάλυση Τιμών Προαιρετικού Εξοπλισμού Νέου Astra 5θυρου</t>
  </si>
  <si>
    <r>
      <t xml:space="preserve">Προτεινόμενη Λιανική Τιμή
</t>
    </r>
    <r>
      <rPr>
        <b/>
        <sz val="12"/>
        <color rgb="FFFF0000"/>
        <rFont val="Opel Sans Condensed"/>
        <family val="2"/>
        <charset val="161"/>
      </rPr>
      <t>ΜΕ</t>
    </r>
    <r>
      <rPr>
        <b/>
        <sz val="12"/>
        <rFont val="Opel Sans Condensed"/>
        <family val="2"/>
      </rPr>
      <t xml:space="preserve"> Φόρους</t>
    </r>
  </si>
  <si>
    <r>
      <t xml:space="preserve">Προτεινόμενη Λιανική Τιμή
</t>
    </r>
    <r>
      <rPr>
        <b/>
        <sz val="12"/>
        <color rgb="FFFF0000"/>
        <rFont val="Opel Sans Condensed"/>
        <family val="2"/>
        <charset val="161"/>
      </rPr>
      <t xml:space="preserve">ΧΩΡΙΣ </t>
    </r>
    <r>
      <rPr>
        <b/>
        <sz val="12"/>
        <color rgb="FF0070C0"/>
        <rFont val="Opel Sans Condensed"/>
        <family val="2"/>
      </rPr>
      <t>Φόρους</t>
    </r>
  </si>
  <si>
    <t xml:space="preserve">Ταπετσαρία, ύφασμα/Morrocana Athena/Jet Black με Sport καθίσματα </t>
  </si>
  <si>
    <r>
      <t>Δερμάτινη ταπετσαρία Siena II/Jet Black</t>
    </r>
    <r>
      <rPr>
        <b/>
        <i/>
        <sz val="12"/>
        <color rgb="FF3333FF"/>
        <rFont val="Opel Sans Condensed"/>
        <family val="2"/>
        <charset val="161"/>
      </rPr>
      <t xml:space="preserve"> (Excellence)</t>
    </r>
  </si>
  <si>
    <r>
      <t xml:space="preserve">Δερμάτινη ταπετσαρία Siena II/Jet Black </t>
    </r>
    <r>
      <rPr>
        <b/>
        <i/>
        <sz val="12"/>
        <color rgb="FF3333FF"/>
        <rFont val="Opel Sans Condensed"/>
        <family val="2"/>
        <charset val="161"/>
      </rPr>
      <t>(Dynamic)</t>
    </r>
  </si>
  <si>
    <t>Navi 900 IntelliLink2, BT1, Aux-in, Radio, με οθόνη αφής 8"</t>
  </si>
  <si>
    <t>CD, MP3. Μόνο με iO6</t>
  </si>
  <si>
    <t>Διπλή θύρα USB πίσω. Std με δερμάτινες ταπετσαρίες</t>
  </si>
  <si>
    <t xml:space="preserve">Πακέτο Ορατότητας, (μόνο με TSP) </t>
  </si>
  <si>
    <t xml:space="preserve">Προηγμένο σύστημα υποβοήθησης παρκαρίσματος </t>
  </si>
  <si>
    <t>Σύστημα εμπρόσθιου φωτισμού IntelliLux, LED Matrix</t>
  </si>
  <si>
    <t>Ηλεκτρονικός Διζωνικός Κλιματισμός ECC. Μόνο με TSQ ή ZQ2</t>
  </si>
  <si>
    <t>Καθίσματα AGR, 18 κατευθύνσεων (Μόνο με SRY)</t>
  </si>
  <si>
    <t>Αμόλυβδη RON 95</t>
  </si>
  <si>
    <t>100 (136) / 3500-4000</t>
  </si>
  <si>
    <t>118 (160) / 4000</t>
  </si>
  <si>
    <r>
      <t>Mέγιστη απόδοση ισχύος σε kW (hp) / σαλ</t>
    </r>
    <r>
      <rPr>
        <vertAlign val="superscript"/>
        <sz val="12"/>
        <rFont val="Opel Sans Condensed"/>
        <family val="2"/>
        <charset val="161"/>
      </rPr>
      <t>-1</t>
    </r>
  </si>
  <si>
    <r>
      <t>Mέγιστη ροπή  Nm / σαλ</t>
    </r>
    <r>
      <rPr>
        <vertAlign val="superscript"/>
        <sz val="12"/>
        <rFont val="Opel Sans Condensed"/>
        <family val="2"/>
        <charset val="161"/>
      </rPr>
      <t>-1</t>
    </r>
  </si>
  <si>
    <t>Απόβαρο συμπ. Οδηγού (σύμφωνα με e4*2007/46*0996-01)</t>
  </si>
  <si>
    <r>
      <t>Όλες οι αριθμητικές τιμές αναφέρονται σε βασικά μοντέλα EU, με στάνταρ εξοπλισμό. Στον υπολογισμό της κατανάλωσης (οδηγία 2004/3/EC) λαμβάνεται υπόψη το απόβαρο του αυτοκινήτου όπως ορίζεται με βάση τον κανονισμό. Ο πρόσθετος εξοπλισμός μπορεί να οδηγήσει σε ελαφρώς μεγαλύτερες τιμές κατανάλωσης και CO</t>
    </r>
    <r>
      <rPr>
        <b/>
        <vertAlign val="subscript"/>
        <sz val="10"/>
        <rFont val="Opel Sans Condensed"/>
        <family val="2"/>
        <charset val="161"/>
      </rPr>
      <t>2</t>
    </r>
    <r>
      <rPr>
        <b/>
        <sz val="10"/>
        <rFont val="Opel Sans Condensed"/>
        <family val="2"/>
        <charset val="161"/>
      </rPr>
      <t xml:space="preserve"> από αυτές που αναφέρονται. Επίσης μπορεί να αυξηθεί το απόβαρο και, σε μερικές περιπτώσεις, τα επιτρεπόμενα φορτία άξονα και το επιτρεπόμενο συνολικό βάρος και αντίστοιχα το μέγιστο επιτρεπόμενο φορτίο τρέιλερ. Σαν αποτέλεσμα, ενδέχεται να μειωθεί η τιμή της τελικής ταχύτητας και να αυξηθούν οι χρόνοι επιτάχυνσης. Οι τιμές επιδόσεων που αναφέρονται επιτυγχάνονται με απόβαρο (χωρίς οδηγό) συν φορτίο 200 κιλών.  Επιπλέον της αποδοτικότητας ενός αυτοκινήτου από πλευράς κατανάλωσης καυσίμων, η συμπεριφορά του οδηγού, καθώς και άλλοι μη τεχνικοί παράγοντες παίζουν ρόλο στον προσδιορισμό της κατανάλωσης του καυσίμου και των εκπομπών CO2. Το CO2 είναι το κύριο αέριο θερμοκηπίου που ευθύνεται για την αύξηση της θερμοκρασίας του πλανήτη.</t>
    </r>
  </si>
  <si>
    <r>
      <t>Εκπομπές CO</t>
    </r>
    <r>
      <rPr>
        <b/>
        <vertAlign val="subscript"/>
        <sz val="14"/>
        <color theme="1"/>
        <rFont val="Opel Sans Condensed"/>
        <family val="2"/>
        <charset val="161"/>
      </rPr>
      <t>2</t>
    </r>
  </si>
  <si>
    <r>
      <t xml:space="preserve">Αποδοτικότητα Καυσίμου Ελαστικού </t>
    </r>
    <r>
      <rPr>
        <vertAlign val="superscript"/>
        <sz val="12"/>
        <color rgb="FF000000"/>
        <rFont val="Opel Sans Condensed"/>
        <family val="2"/>
        <charset val="161"/>
      </rPr>
      <t>1,2</t>
    </r>
  </si>
  <si>
    <r>
      <t xml:space="preserve">Πρόσφυση Ελαστικού σε βρεγμένο οδόστρωμα </t>
    </r>
    <r>
      <rPr>
        <vertAlign val="superscript"/>
        <sz val="12"/>
        <color rgb="FF000000"/>
        <rFont val="Opel Sans Condensed"/>
        <family val="2"/>
        <charset val="161"/>
      </rPr>
      <t>1,2</t>
    </r>
  </si>
  <si>
    <r>
      <t xml:space="preserve">Εξωτερικός Θόρυβος Κύλησης Ελαστικού </t>
    </r>
    <r>
      <rPr>
        <vertAlign val="superscript"/>
        <sz val="12"/>
        <color rgb="FF000000"/>
        <rFont val="Opel Sans Condensed"/>
        <family val="2"/>
        <charset val="161"/>
      </rPr>
      <t>1,2</t>
    </r>
  </si>
  <si>
    <t>Easy 5T</t>
  </si>
  <si>
    <r>
      <rPr>
        <u/>
        <sz val="10"/>
        <color theme="1"/>
        <rFont val="Opel Sans Condensed"/>
        <family val="2"/>
        <charset val="161"/>
      </rPr>
      <t>Σημειώσεις:</t>
    </r>
    <r>
      <rPr>
        <sz val="10"/>
        <color theme="1"/>
        <rFont val="Opel Sans Condensed"/>
        <family val="2"/>
        <charset val="161"/>
      </rPr>
      <t xml:space="preserve">
1. Οι λιανικές τιμές με φόρους που αναφέρονται στον παρόντα τιμοκατάλογο, βασίζονται στις ανώτατες προτεινόμενες τιμές πώλησης προ φόρων (δηλ. χωρίς ΦΠΑ και τέλος ταξινόμησης, βλ. ανάλυση τιμών 3, 4) - κάθε Διανομέας προσδιορίζει κατά την απόλυτη διακριτική του ευχέρεια την τελική λιανική τιμή για κάθε μοντέλο αυτοκινήτου, με βάση τη συγκεκριμένη εμπορική συναλλαγή και την ισχύουσα εμπορική / πιστωτική πολιτική του Διανομέα».
2. Οι τελικές λιανικές τιμές με φόρους ενδέχεται να διαφέρουν από αυτές που αναγράφονται στον παρόντα τιμοκατάλογο καθώς διαμορφώνονται ανάλογα με το συντελεστή τέλους ταξινόμησης στον οποίο εμπίπτει η τελική συνολική τιμή προ φόρων (όπως προκύπτει από το άθροισμα των τιμών προ φόρων του μοντέλου και του προαιρετικού εξοπλισμού).
3 . Οι τιμές με φόρους του προαιρετικού εξοπλισμού είναι ενδεικτικές καθώς έχουν υπολογιστεί με ένα μέσο συντελεστή τέλους ταξινόμησης και άρα ενδέχεται να διαφέρουν από αυτές που αναγράφονται στον παρόντα τιμοκατάλογο.
4. Oι λιανικές τιμές συμπεριλαμβάνουν έξοδα μεταφοράς έως τις εγκαταστάσεις των Διανομέων ή τον πλησιέστερο λιμένα της ενδοχώρας -  ΔΕΝ συμπεριλαμβάνουν έξοδα ταξινόμησης &amp; τέλη κυκλοφορίας.
5.  O εξοπλισμός, οι τιμές και τα τεχνικά χαρακτηριστικά  μπορούν να μεταβληθούν από τον κατασκευαστή χωρίς προηγούμενη ειδοποίηση.</t>
    </r>
  </si>
  <si>
    <r>
      <t xml:space="preserve">Ανακύκλωση: Πληροφορίες αναφορικά με τον Σχεδιασμό για το Περιβάλλον, το Δίκτυο Παράδοσης &amp; Παραλαβής Οχημάτων Τέλους Κύκλου Ζωής ΕΔΟΕ μπορούν να βρεθούν στο: </t>
    </r>
    <r>
      <rPr>
        <u/>
        <sz val="10"/>
        <color theme="1"/>
        <rFont val="Opel Sans Condensed"/>
        <family val="2"/>
        <charset val="161"/>
      </rPr>
      <t>www.opel.gr/empeiria/anakyklosi.html</t>
    </r>
  </si>
  <si>
    <r>
      <rPr>
        <u/>
        <sz val="10"/>
        <color theme="1"/>
        <rFont val="Opel Sans Condensed"/>
        <family val="2"/>
        <charset val="161"/>
      </rPr>
      <t>Σημειώσεις:</t>
    </r>
    <r>
      <rPr>
        <sz val="10"/>
        <color theme="1"/>
        <rFont val="Opel Sans Condensed"/>
        <family val="2"/>
        <charset val="161"/>
      </rPr>
      <t xml:space="preserve">
1. Οι λιανικές τιμές με φόρους που αναφέρονται στον παρόντα τιμοκατάλογο, βασίζονται στις ανώτατες προτεινόμενες τιμές πώλησης προ φόρων (δηλ. χωρίς ΦΠΑ και τέλος ταξινόμησης, βλ. ανάλυση τιμών 3, 4) - κάθε Διανομέας προσδιορίζει κατά την απόλυτη διακριτική του ευχέρεια την τελική λιανική τιμή για κάθε μοντέλο αυτοκινήτου, με βάση τη συγκεκριμένη εμπορική συναλλαγή και την ισχύουσα εμπορική / πιστωτική πολιτική του Διανομέα.
2. Οι τελικές λιανικές τιμές με φόρους ενδέχεται να διαφέρουν από αυτές που αναγράφονται στον παρόντα τιμοκατάλογο καθώς διαμορφώνονται ανάλογα με το συντελεστή τέλους ταξινόμησης στον οποίο εμπίπτει η τελική συνολική τιμή προ φόρων (όπως προκύπτει από το άθροισμα των τιμών προ φόρων του μοντέλου και του προαιρετικού εξοπλισμού).
3 . Οι τιμές με φόρους του προαιρετικού εξοπλισμού είναι ενδεικτικές καθώς έχουν υπολογιστεί με ένα μέσο συντελεστή τέλους ταξινόμησης και άρα ενδέχεται να διαφέρουν από αυτές που αναγράφονται στον παρόντα τιμοκατάλογο.
4. Oι λιανικές τιμές συμπεριλαμβάνουν έξοδα μεταφοράς έως τις εγκαταστάσεις των Διανομέων ή τον πλησιέστερο λιμένα της ενδοχώρας -  ΔΕΝ συμπεριλαμβάνουν έξοδα ταξινόμησης &amp; τέλη κυκλοφορίας.
5.  O εξοπλισμός, οι τιμές και τα τεχνικά χαρακτηριστικά  μπορούν να μεταβληθούν από τον κατασκευαστή χωρίς προηγούμενη ειδοποίηση.</t>
    </r>
  </si>
  <si>
    <t>Ημερομηνία Έκδοσης 14.06.2016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</si>
</sst>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quot;$&quot;* #,##0_);_(&quot;$&quot;* \(#,##0\);_(&quot;$&quot;* &quot;-&quot;_);_(@_)"/>
    <numFmt numFmtId="165" formatCode="_(&quot;$&quot;* #,##0.00_);_(&quot;$&quot;* \(#,##0.00\);_(&quot;$&quot;* &quot;-&quot;??_);_(@_)"/>
    <numFmt numFmtId="166" formatCode="_-* #,##0_-;\-* #,##0_-;_-* &quot;-&quot;_-;_-@_-"/>
    <numFmt numFmtId="167" formatCode="_-* #,##0.00_-;\-* #,##0.00_-;_-* &quot;-&quot;??_-;_-@_-"/>
    <numFmt numFmtId="168" formatCode="#,##0.00_ _€"/>
    <numFmt numFmtId="169" formatCode="[$€-2]\ #,##0"/>
    <numFmt numFmtId="170" formatCode="&quot;R$&quot;\ #,##0_);[Red]\(&quot;R$&quot;\ #,##0\)"/>
    <numFmt numFmtId="171" formatCode="&quot;R$&quot;\ #,##0.00_);[Red]\(&quot;R$&quot;\ #,##0.00\)"/>
    <numFmt numFmtId="172" formatCode="#,##0\ [$€-408]"/>
    <numFmt numFmtId="173" formatCode="[$€-2]\ #,##0;[Red]\-[$€-2]\ #,##0"/>
    <numFmt numFmtId="174" formatCode="[$-408]d\ mmmm\ yyyy;@"/>
    <numFmt numFmtId="175" formatCode="#,##0.00\ [$€-408]"/>
    <numFmt numFmtId="176" formatCode="#,##0\ [$€-1]"/>
    <numFmt numFmtId="177" formatCode="00"/>
    <numFmt numFmtId="178" formatCode="0.0"/>
    <numFmt numFmtId="179" formatCode="#,##0.00\ [$€-1]"/>
  </numFmts>
  <fonts count="101">
    <font>
      <sz val="10"/>
      <name val="Verdana"/>
    </font>
    <font>
      <sz val="11"/>
      <color theme="1"/>
      <name val="Calibri"/>
      <family val="2"/>
      <charset val="161"/>
      <scheme val="minor"/>
    </font>
    <font>
      <sz val="11"/>
      <color theme="1"/>
      <name val="Calibri"/>
      <family val="2"/>
      <charset val="161"/>
      <scheme val="minor"/>
    </font>
    <font>
      <b/>
      <sz val="10"/>
      <name val="Verdana"/>
      <family val="2"/>
    </font>
    <font>
      <sz val="10"/>
      <name val="Verdana"/>
      <family val="2"/>
    </font>
    <font>
      <sz val="8"/>
      <name val="Opel Sans Bold"/>
    </font>
    <font>
      <sz val="10"/>
      <name val="Opel Sans"/>
      <family val="2"/>
    </font>
    <font>
      <sz val="10"/>
      <name val="Arial"/>
      <family val="2"/>
    </font>
    <font>
      <sz val="11"/>
      <name val="돋움"/>
      <family val="3"/>
    </font>
    <font>
      <sz val="10"/>
      <name val="Arial"/>
      <family val="2"/>
      <charset val="161"/>
    </font>
    <font>
      <i/>
      <sz val="10"/>
      <name val="Helv"/>
    </font>
    <font>
      <sz val="10"/>
      <name val="MS Sans Serif"/>
      <family val="2"/>
      <charset val="161"/>
    </font>
    <font>
      <sz val="10"/>
      <name val="Arial"/>
      <family val="2"/>
    </font>
    <font>
      <sz val="10"/>
      <name val="MS Sans Serif"/>
      <family val="2"/>
    </font>
    <font>
      <sz val="10"/>
      <name val="Helv"/>
    </font>
    <font>
      <sz val="10"/>
      <color theme="1"/>
      <name val="Opel Sans"/>
      <family val="2"/>
    </font>
    <font>
      <sz val="10"/>
      <name val="Verdana"/>
      <family val="2"/>
      <charset val="161"/>
    </font>
    <font>
      <b/>
      <sz val="16"/>
      <color theme="1"/>
      <name val="Opel Sans"/>
      <family val="2"/>
    </font>
    <font>
      <sz val="10"/>
      <name val="Opel Sans Condensed"/>
      <family val="2"/>
      <charset val="161"/>
    </font>
    <font>
      <sz val="12"/>
      <name val="Opel Sans Condensed"/>
      <family val="2"/>
      <charset val="161"/>
    </font>
    <font>
      <b/>
      <sz val="7"/>
      <name val="Opel Sans Condensed"/>
      <family val="2"/>
      <charset val="161"/>
    </font>
    <font>
      <sz val="11"/>
      <color theme="1"/>
      <name val="Opel Sans Condensed"/>
      <family val="2"/>
      <charset val="161"/>
    </font>
    <font>
      <b/>
      <sz val="16"/>
      <name val="Opel Sans Condensed"/>
      <family val="2"/>
      <charset val="161"/>
    </font>
    <font>
      <sz val="16"/>
      <name val="Opel Sans Condensed"/>
      <family val="2"/>
      <charset val="161"/>
    </font>
    <font>
      <sz val="16"/>
      <color indexed="8"/>
      <name val="Opel Sans Condensed"/>
      <family val="2"/>
      <charset val="161"/>
    </font>
    <font>
      <b/>
      <sz val="20"/>
      <color theme="1"/>
      <name val="Opel Sans Condensed"/>
      <family val="2"/>
      <charset val="161"/>
    </font>
    <font>
      <b/>
      <sz val="25"/>
      <color theme="1"/>
      <name val="Opel Sans Condensed"/>
      <family val="2"/>
    </font>
    <font>
      <sz val="25"/>
      <name val="Opel Sans Condensed"/>
      <family val="2"/>
    </font>
    <font>
      <b/>
      <sz val="25"/>
      <name val="Opel Sans Condensed"/>
      <family val="2"/>
    </font>
    <font>
      <sz val="18"/>
      <name val="Opel Sans Condensed"/>
      <family val="2"/>
      <charset val="161"/>
    </font>
    <font>
      <b/>
      <sz val="25"/>
      <color indexed="10"/>
      <name val="Opel Sans Condensed"/>
      <family val="2"/>
    </font>
    <font>
      <sz val="25"/>
      <color indexed="10"/>
      <name val="Opel Sans Condensed"/>
      <family val="2"/>
    </font>
    <font>
      <i/>
      <sz val="25"/>
      <name val="Opel Sans Condensed"/>
      <family val="2"/>
    </font>
    <font>
      <b/>
      <sz val="22"/>
      <color theme="1"/>
      <name val="Opel Sans Condensed"/>
      <family val="2"/>
      <charset val="161"/>
    </font>
    <font>
      <sz val="22"/>
      <name val="Opel Sans Condensed"/>
      <family val="2"/>
      <charset val="161"/>
    </font>
    <font>
      <sz val="13"/>
      <name val="Opel Sans Condensed"/>
      <family val="2"/>
      <charset val="161"/>
    </font>
    <font>
      <b/>
      <sz val="15"/>
      <color theme="1"/>
      <name val="Opel Sans Condensed"/>
      <family val="2"/>
      <charset val="161"/>
    </font>
    <font>
      <b/>
      <sz val="13"/>
      <color theme="1"/>
      <name val="Opel Sans Condensed"/>
      <family val="2"/>
      <charset val="161"/>
    </font>
    <font>
      <sz val="17"/>
      <name val="Opel Sans Condensed"/>
      <family val="2"/>
      <charset val="161"/>
    </font>
    <font>
      <sz val="13"/>
      <color theme="1"/>
      <name val="Opel Sans Condensed"/>
      <family val="2"/>
      <charset val="161"/>
    </font>
    <font>
      <sz val="25"/>
      <color indexed="12"/>
      <name val="Opel Sans Condensed"/>
      <family val="2"/>
    </font>
    <font>
      <sz val="22"/>
      <color theme="1"/>
      <name val="Opel Sans Condensed"/>
      <family val="2"/>
      <charset val="161"/>
    </font>
    <font>
      <sz val="22"/>
      <color rgb="FFFF0000"/>
      <name val="Opel Sans Condensed"/>
      <family val="2"/>
      <charset val="161"/>
    </font>
    <font>
      <b/>
      <sz val="20"/>
      <name val="Opel Sans Condensed"/>
      <family val="2"/>
      <charset val="161"/>
    </font>
    <font>
      <b/>
      <sz val="11"/>
      <color theme="0" tint="-0.499984740745262"/>
      <name val="Opel Sans Condensed"/>
      <family val="2"/>
      <charset val="161"/>
    </font>
    <font>
      <sz val="25"/>
      <color theme="2" tint="-0.499984740745262"/>
      <name val="Opel Sans Condensed"/>
      <family val="2"/>
    </font>
    <font>
      <sz val="20"/>
      <color indexed="12"/>
      <name val="Opel Sans Condensed"/>
      <family val="2"/>
    </font>
    <font>
      <b/>
      <sz val="18"/>
      <color theme="1"/>
      <name val="Opel Sans Condensed"/>
      <family val="2"/>
    </font>
    <font>
      <b/>
      <sz val="18"/>
      <color theme="1"/>
      <name val="Opel Sans Condensed"/>
      <family val="2"/>
      <charset val="161"/>
    </font>
    <font>
      <sz val="18"/>
      <color theme="1"/>
      <name val="Opel Sans Condensed"/>
      <family val="2"/>
      <charset val="161"/>
    </font>
    <font>
      <sz val="18"/>
      <color rgb="FFFF0000"/>
      <name val="Opel Sans Condensed"/>
      <family val="2"/>
      <charset val="161"/>
    </font>
    <font>
      <b/>
      <sz val="12"/>
      <name val="Opel Sans Condensed"/>
      <family val="2"/>
    </font>
    <font>
      <sz val="12"/>
      <name val="Verdana"/>
      <family val="2"/>
      <charset val="161"/>
    </font>
    <font>
      <b/>
      <sz val="16"/>
      <color theme="1"/>
      <name val="Opel Sans Condensed"/>
      <family val="2"/>
      <charset val="161"/>
    </font>
    <font>
      <sz val="12"/>
      <name val="Opel Sans Condensed"/>
      <family val="2"/>
    </font>
    <font>
      <sz val="12"/>
      <color theme="1"/>
      <name val="Opel Sans Condensed"/>
      <family val="2"/>
      <charset val="161"/>
    </font>
    <font>
      <b/>
      <sz val="12"/>
      <name val="Opel Sans Condensed"/>
      <family val="2"/>
      <charset val="161"/>
    </font>
    <font>
      <b/>
      <sz val="12"/>
      <color theme="1"/>
      <name val="Opel Sans Condensed"/>
      <family val="2"/>
      <charset val="161"/>
    </font>
    <font>
      <b/>
      <sz val="12"/>
      <color rgb="FFFF0000"/>
      <name val="Opel Sans Condensed"/>
      <family val="2"/>
      <charset val="161"/>
    </font>
    <font>
      <b/>
      <sz val="14"/>
      <color theme="1"/>
      <name val="Opel Sans Condensed"/>
      <family val="2"/>
      <charset val="161"/>
    </font>
    <font>
      <sz val="12"/>
      <color theme="1"/>
      <name val="Opel Sans Condensed"/>
      <family val="2"/>
    </font>
    <font>
      <b/>
      <sz val="12"/>
      <color theme="1"/>
      <name val="Opel Sans Condensed"/>
      <family val="2"/>
    </font>
    <font>
      <b/>
      <sz val="12"/>
      <color rgb="FFFF0000"/>
      <name val="Opel Sans Condensed"/>
      <family val="2"/>
    </font>
    <font>
      <sz val="14"/>
      <color theme="1"/>
      <name val="Opel Sans Condensed"/>
      <family val="2"/>
      <charset val="161"/>
    </font>
    <font>
      <sz val="14"/>
      <name val="Opel Sans Condensed"/>
      <family val="2"/>
      <charset val="161"/>
    </font>
    <font>
      <sz val="12"/>
      <color rgb="FFFF0000"/>
      <name val="Opel Sans Condensed"/>
      <family val="2"/>
      <charset val="161"/>
    </font>
    <font>
      <b/>
      <sz val="12"/>
      <color rgb="FF3333FF"/>
      <name val="Opel Sans Condensed"/>
      <family val="2"/>
      <charset val="161"/>
    </font>
    <font>
      <b/>
      <vertAlign val="superscript"/>
      <sz val="12"/>
      <color theme="1"/>
      <name val="Opel Sans Condensed"/>
      <family val="2"/>
      <charset val="161"/>
    </font>
    <font>
      <b/>
      <sz val="14"/>
      <color theme="1"/>
      <name val="Opel Sans Condensed"/>
      <family val="2"/>
    </font>
    <font>
      <sz val="14"/>
      <name val="Opel Sans Condensed"/>
      <family val="2"/>
    </font>
    <font>
      <b/>
      <sz val="10"/>
      <name val="Opel Sans Condensed"/>
      <family val="2"/>
      <charset val="161"/>
    </font>
    <font>
      <vertAlign val="superscript"/>
      <sz val="10"/>
      <name val="Opel Sans Condensed"/>
      <family val="2"/>
      <charset val="161"/>
    </font>
    <font>
      <b/>
      <sz val="10"/>
      <color theme="1"/>
      <name val="Opel Sans Condensed"/>
      <family val="2"/>
      <charset val="161"/>
    </font>
    <font>
      <b/>
      <sz val="18"/>
      <name val="Opel Sans Condensed"/>
      <family val="2"/>
      <charset val="161"/>
    </font>
    <font>
      <b/>
      <sz val="14"/>
      <name val="Opel Sans Condensed"/>
      <family val="2"/>
    </font>
    <font>
      <sz val="14"/>
      <color indexed="8"/>
      <name val="Opel Sans Condensed"/>
      <family val="2"/>
    </font>
    <font>
      <b/>
      <sz val="14"/>
      <color indexed="8"/>
      <name val="Opel Sans Condensed"/>
      <family val="2"/>
    </font>
    <font>
      <b/>
      <sz val="12"/>
      <color indexed="10"/>
      <name val="Opel Sans Condensed"/>
      <family val="2"/>
    </font>
    <font>
      <sz val="12"/>
      <color indexed="10"/>
      <name val="Opel Sans Condensed"/>
      <family val="2"/>
    </font>
    <font>
      <sz val="12"/>
      <color rgb="FF00B0F0"/>
      <name val="Opel Sans Condensed"/>
      <family val="2"/>
    </font>
    <font>
      <b/>
      <sz val="12"/>
      <color rgb="FF00B0F0"/>
      <name val="Opel Sans Condensed"/>
      <family val="2"/>
    </font>
    <font>
      <sz val="12"/>
      <color indexed="12"/>
      <name val="Opel Sans Condensed"/>
      <family val="2"/>
    </font>
    <font>
      <b/>
      <i/>
      <sz val="12"/>
      <name val="Opel Sans Condensed"/>
      <family val="2"/>
    </font>
    <font>
      <b/>
      <i/>
      <sz val="12"/>
      <color theme="2" tint="-0.499984740745262"/>
      <name val="Opel Sans Condensed"/>
      <family val="2"/>
    </font>
    <font>
      <sz val="12"/>
      <color theme="2" tint="-0.499984740745262"/>
      <name val="Opel Sans Condensed"/>
      <family val="2"/>
    </font>
    <font>
      <b/>
      <sz val="14"/>
      <color rgb="FFFF0000"/>
      <name val="Opel Sans Condensed"/>
      <family val="2"/>
      <charset val="161"/>
    </font>
    <font>
      <b/>
      <sz val="14"/>
      <color rgb="FF0070C0"/>
      <name val="Opel Sans Condensed"/>
      <family val="2"/>
    </font>
    <font>
      <sz val="10"/>
      <color rgb="FF0070C0"/>
      <name val="Opel Sans Condensed"/>
      <family val="2"/>
    </font>
    <font>
      <b/>
      <sz val="14"/>
      <name val="Opel Sans Condensed"/>
      <family val="2"/>
      <charset val="161"/>
    </font>
    <font>
      <b/>
      <sz val="12"/>
      <color rgb="FF0070C0"/>
      <name val="Opel Sans Condensed"/>
      <family val="2"/>
    </font>
    <font>
      <b/>
      <i/>
      <sz val="12"/>
      <color rgb="FF3333FF"/>
      <name val="Opel Sans Condensed"/>
      <family val="2"/>
      <charset val="161"/>
    </font>
    <font>
      <sz val="12"/>
      <color indexed="8"/>
      <name val="Opel Sans Condensed"/>
      <family val="2"/>
      <charset val="161"/>
    </font>
    <font>
      <vertAlign val="superscript"/>
      <sz val="12"/>
      <name val="Opel Sans Condensed"/>
      <family val="2"/>
      <charset val="161"/>
    </font>
    <font>
      <b/>
      <sz val="12"/>
      <color indexed="9"/>
      <name val="Opel Sans Condensed"/>
      <family val="2"/>
      <charset val="161"/>
    </font>
    <font>
      <b/>
      <vertAlign val="subscript"/>
      <sz val="10"/>
      <name val="Opel Sans Condensed"/>
      <family val="2"/>
      <charset val="161"/>
    </font>
    <font>
      <b/>
      <vertAlign val="subscript"/>
      <sz val="14"/>
      <color theme="1"/>
      <name val="Opel Sans Condensed"/>
      <family val="2"/>
      <charset val="161"/>
    </font>
    <font>
      <vertAlign val="superscript"/>
      <sz val="12"/>
      <color rgb="FF000000"/>
      <name val="Opel Sans Condensed"/>
      <family val="2"/>
      <charset val="161"/>
    </font>
    <font>
      <sz val="11"/>
      <color rgb="FF000000"/>
      <name val="Opel Sans Condensed"/>
      <family val="2"/>
      <charset val="161"/>
    </font>
    <font>
      <sz val="10"/>
      <color theme="1"/>
      <name val="Opel Sans Condensed"/>
      <family val="2"/>
      <charset val="161"/>
    </font>
    <font>
      <u/>
      <sz val="10"/>
      <color theme="1"/>
      <name val="Opel Sans Condensed"/>
      <family val="2"/>
      <charset val="161"/>
    </font>
    <font>
      <b/>
      <sz val="10"/>
      <color rgb="FFFF0000"/>
      <name val="Opel Sans Condensed"/>
      <family val="2"/>
      <charset val="161"/>
    </font>
  </fonts>
  <fills count="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s>
  <borders count="41">
    <border>
      <left/>
      <right/>
      <top/>
      <bottom/>
      <diagonal/>
    </border>
    <border>
      <left/>
      <right style="thin">
        <color indexed="64"/>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style="thin">
        <color indexed="9"/>
      </right>
      <top/>
      <bottom/>
      <diagonal/>
    </border>
    <border>
      <left style="thin">
        <color indexed="9"/>
      </left>
      <right/>
      <top/>
      <bottom/>
      <diagonal/>
    </border>
    <border>
      <left/>
      <right style="thin">
        <color indexed="9"/>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diagonal/>
    </border>
    <border>
      <left style="thin">
        <color indexed="9"/>
      </left>
      <right/>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style="thin">
        <color indexed="9"/>
      </bottom>
      <diagonal/>
    </border>
    <border>
      <left/>
      <right/>
      <top/>
      <bottom style="thin">
        <color indexed="9"/>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top style="thin">
        <color theme="0"/>
      </top>
      <bottom/>
      <diagonal/>
    </border>
    <border>
      <left style="thin">
        <color theme="0"/>
      </left>
      <right/>
      <top/>
      <bottom/>
      <diagonal/>
    </border>
    <border>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diagonal/>
    </border>
    <border>
      <left/>
      <right style="thin">
        <color theme="0"/>
      </right>
      <top/>
      <bottom style="thin">
        <color theme="0"/>
      </bottom>
      <diagonal/>
    </border>
    <border>
      <left style="thin">
        <color indexed="9"/>
      </left>
      <right style="thin">
        <color theme="0"/>
      </right>
      <top style="thin">
        <color indexed="9"/>
      </top>
      <bottom/>
      <diagonal/>
    </border>
    <border>
      <left style="thin">
        <color indexed="9"/>
      </left>
      <right style="thin">
        <color theme="0"/>
      </right>
      <top/>
      <bottom style="thin">
        <color indexed="9"/>
      </bottom>
      <diagonal/>
    </border>
    <border>
      <left style="thin">
        <color theme="0"/>
      </left>
      <right/>
      <top style="thin">
        <color indexed="9"/>
      </top>
      <bottom style="thin">
        <color indexed="9"/>
      </bottom>
      <diagonal/>
    </border>
    <border>
      <left/>
      <right style="thin">
        <color theme="0"/>
      </right>
      <top style="thin">
        <color indexed="9"/>
      </top>
      <bottom style="thin">
        <color indexed="9"/>
      </bottom>
      <diagonal/>
    </border>
    <border>
      <left style="thin">
        <color theme="0"/>
      </left>
      <right/>
      <top/>
      <bottom style="thin">
        <color theme="0"/>
      </bottom>
      <diagonal/>
    </border>
    <border>
      <left style="thin">
        <color theme="0"/>
      </left>
      <right/>
      <top style="thin">
        <color indexed="9"/>
      </top>
      <bottom style="thin">
        <color theme="0"/>
      </bottom>
      <diagonal/>
    </border>
    <border>
      <left/>
      <right style="thin">
        <color theme="0"/>
      </right>
      <top style="thin">
        <color indexed="9"/>
      </top>
      <bottom style="thin">
        <color theme="0"/>
      </bottom>
      <diagonal/>
    </border>
    <border>
      <left style="thin">
        <color indexed="9"/>
      </left>
      <right/>
      <top style="thin">
        <color indexed="9"/>
      </top>
      <bottom/>
      <diagonal/>
    </border>
    <border>
      <left style="thin">
        <color theme="0"/>
      </left>
      <right style="thin">
        <color theme="0"/>
      </right>
      <top style="thin">
        <color indexed="9"/>
      </top>
      <bottom/>
      <diagonal/>
    </border>
    <border>
      <left style="thin">
        <color indexed="9"/>
      </left>
      <right style="thin">
        <color indexed="9"/>
      </right>
      <top/>
      <bottom/>
      <diagonal/>
    </border>
    <border>
      <left/>
      <right/>
      <top style="thin">
        <color indexed="9"/>
      </top>
      <bottom style="thin">
        <color theme="0"/>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31">
    <xf numFmtId="0" fontId="0" fillId="0" borderId="0"/>
    <xf numFmtId="0" fontId="3" fillId="0" borderId="0" applyNumberFormat="0" applyFill="0" applyBorder="0" applyAlignment="0" applyProtection="0"/>
    <xf numFmtId="0" fontId="10" fillId="0" borderId="1"/>
    <xf numFmtId="166" fontId="12" fillId="0" borderId="0" applyFont="0" applyFill="0" applyBorder="0" applyAlignment="0" applyProtection="0"/>
    <xf numFmtId="167" fontId="12"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0" fontId="9" fillId="0" borderId="0"/>
    <xf numFmtId="0" fontId="4" fillId="0" borderId="0"/>
    <xf numFmtId="0" fontId="7" fillId="0" borderId="0"/>
    <xf numFmtId="0" fontId="7" fillId="0" borderId="0"/>
    <xf numFmtId="0" fontId="6" fillId="0" borderId="0"/>
    <xf numFmtId="0" fontId="7" fillId="0" borderId="0"/>
    <xf numFmtId="168" fontId="5" fillId="0" borderId="0" applyFill="0" applyBorder="0">
      <alignment horizontal="center" wrapText="1"/>
    </xf>
    <xf numFmtId="0" fontId="14" fillId="1" borderId="1" applyNumberFormat="0" applyAlignment="0" applyProtection="0"/>
    <xf numFmtId="170" fontId="7" fillId="0" borderId="0" applyFont="0" applyFill="0" applyBorder="0" applyAlignment="0" applyProtection="0"/>
    <xf numFmtId="171" fontId="7" fillId="0" borderId="0" applyFont="0" applyFill="0" applyBorder="0" applyAlignment="0" applyProtection="0"/>
    <xf numFmtId="0" fontId="7" fillId="0" borderId="0"/>
    <xf numFmtId="0" fontId="15" fillId="0" borderId="0"/>
    <xf numFmtId="0" fontId="15" fillId="0" borderId="0"/>
    <xf numFmtId="0" fontId="11" fillId="0" borderId="0"/>
    <xf numFmtId="0" fontId="13" fillId="0" borderId="0"/>
    <xf numFmtId="0" fontId="13" fillId="0" borderId="0"/>
    <xf numFmtId="0" fontId="13" fillId="0" borderId="0"/>
    <xf numFmtId="0" fontId="8" fillId="0" borderId="0"/>
    <xf numFmtId="0" fontId="2" fillId="0" borderId="0"/>
    <xf numFmtId="0" fontId="4" fillId="0" borderId="0"/>
    <xf numFmtId="0" fontId="1" fillId="0" borderId="0"/>
    <xf numFmtId="0" fontId="16" fillId="0" borderId="0"/>
  </cellStyleXfs>
  <cellXfs count="277">
    <xf numFmtId="0" fontId="0" fillId="0" borderId="0" xfId="0"/>
    <xf numFmtId="0" fontId="3" fillId="4" borderId="0" xfId="0" applyFont="1" applyFill="1" applyAlignment="1">
      <alignment horizontal="center"/>
    </xf>
    <xf numFmtId="0" fontId="0" fillId="4" borderId="0" xfId="0" applyFill="1"/>
    <xf numFmtId="0" fontId="18" fillId="0" borderId="0" xfId="10" applyFont="1"/>
    <xf numFmtId="0" fontId="18" fillId="4" borderId="0" xfId="10" applyFont="1" applyFill="1"/>
    <xf numFmtId="0" fontId="20" fillId="0" borderId="0" xfId="10" applyFont="1" applyAlignment="1">
      <alignment wrapText="1"/>
    </xf>
    <xf numFmtId="0" fontId="21" fillId="0" borderId="0" xfId="29" applyFont="1"/>
    <xf numFmtId="0" fontId="21" fillId="4" borderId="0" xfId="29" applyFont="1" applyFill="1"/>
    <xf numFmtId="0" fontId="18" fillId="0" borderId="0" xfId="0" applyFont="1"/>
    <xf numFmtId="0" fontId="18" fillId="4" borderId="0" xfId="0" applyFont="1" applyFill="1"/>
    <xf numFmtId="0" fontId="19" fillId="0" borderId="0" xfId="0" applyFont="1"/>
    <xf numFmtId="0" fontId="25" fillId="4" borderId="12" xfId="0" applyFont="1" applyFill="1" applyBorder="1" applyAlignment="1">
      <alignment horizontal="left" vertical="center"/>
    </xf>
    <xf numFmtId="0" fontId="27" fillId="0" borderId="0" xfId="10" applyFont="1"/>
    <xf numFmtId="0" fontId="27" fillId="0" borderId="2" xfId="10" applyFont="1" applyBorder="1"/>
    <xf numFmtId="0" fontId="27" fillId="0" borderId="0" xfId="10" applyFont="1" applyBorder="1"/>
    <xf numFmtId="0" fontId="27" fillId="0" borderId="0" xfId="11" applyFont="1" applyFill="1" applyBorder="1"/>
    <xf numFmtId="0" fontId="28" fillId="2" borderId="0" xfId="13" applyFont="1" applyFill="1" applyBorder="1" applyAlignment="1">
      <alignment horizontal="center" vertical="center"/>
    </xf>
    <xf numFmtId="0" fontId="30" fillId="0" borderId="0" xfId="19" applyNumberFormat="1" applyFont="1" applyFill="1" applyBorder="1" applyAlignment="1">
      <alignment horizontal="center" vertical="center" wrapText="1"/>
    </xf>
    <xf numFmtId="0" fontId="31" fillId="0" borderId="0" xfId="11" applyFont="1" applyFill="1" applyBorder="1" applyAlignment="1">
      <alignment horizontal="left"/>
    </xf>
    <xf numFmtId="0" fontId="32" fillId="0" borderId="0" xfId="11" applyFont="1" applyFill="1" applyBorder="1" applyAlignment="1">
      <alignment horizontal="center"/>
    </xf>
    <xf numFmtId="0" fontId="27" fillId="0" borderId="0" xfId="23" applyFont="1" applyAlignment="1"/>
    <xf numFmtId="0" fontId="31" fillId="0" borderId="0" xfId="11" applyFont="1" applyAlignment="1"/>
    <xf numFmtId="0" fontId="27" fillId="0" borderId="0" xfId="24" applyFont="1" applyAlignment="1"/>
    <xf numFmtId="0" fontId="27" fillId="0" borderId="0" xfId="11" applyFont="1" applyAlignment="1"/>
    <xf numFmtId="0" fontId="27" fillId="0" borderId="0" xfId="25" applyFont="1" applyFill="1"/>
    <xf numFmtId="0" fontId="27" fillId="0" borderId="0" xfId="11" applyFont="1" applyFill="1"/>
    <xf numFmtId="0" fontId="27" fillId="0" borderId="0" xfId="11" applyFont="1" applyAlignment="1">
      <alignment horizontal="center"/>
    </xf>
    <xf numFmtId="0" fontId="32" fillId="0" borderId="0" xfId="11" applyFont="1" applyAlignment="1">
      <alignment horizontal="center"/>
    </xf>
    <xf numFmtId="0" fontId="27" fillId="0" borderId="0" xfId="11" applyFont="1"/>
    <xf numFmtId="0" fontId="27" fillId="0" borderId="0" xfId="11" applyFont="1" applyBorder="1" applyAlignment="1">
      <alignment horizontal="left"/>
    </xf>
    <xf numFmtId="0" fontId="18" fillId="0" borderId="0" xfId="10" applyFont="1" applyAlignment="1">
      <alignment vertical="center"/>
    </xf>
    <xf numFmtId="0" fontId="33" fillId="7" borderId="14" xfId="10" applyFont="1" applyFill="1" applyBorder="1" applyAlignment="1">
      <alignment vertical="center" wrapText="1"/>
    </xf>
    <xf numFmtId="0" fontId="33" fillId="7" borderId="21" xfId="10" applyFont="1" applyFill="1" applyBorder="1" applyAlignment="1">
      <alignment vertical="center" wrapText="1"/>
    </xf>
    <xf numFmtId="174" fontId="17" fillId="4" borderId="0" xfId="0" quotePrefix="1" applyNumberFormat="1" applyFont="1" applyFill="1" applyAlignment="1">
      <alignment horizontal="left" indent="2"/>
    </xf>
    <xf numFmtId="0" fontId="36" fillId="7" borderId="10" xfId="0" applyFont="1" applyFill="1" applyBorder="1" applyAlignment="1">
      <alignment horizontal="center" vertical="center" wrapText="1"/>
    </xf>
    <xf numFmtId="0" fontId="0" fillId="4" borderId="0" xfId="0" applyFill="1" applyAlignment="1">
      <alignment horizontal="left"/>
    </xf>
    <xf numFmtId="0" fontId="43" fillId="4" borderId="0" xfId="0" applyFont="1" applyFill="1" applyAlignment="1">
      <alignment horizontal="left" indent="2"/>
    </xf>
    <xf numFmtId="0" fontId="22" fillId="4" borderId="0" xfId="0" applyFont="1" applyFill="1" applyAlignment="1">
      <alignment horizontal="left" indent="2"/>
    </xf>
    <xf numFmtId="174" fontId="23" fillId="4" borderId="0" xfId="0" applyNumberFormat="1" applyFont="1" applyFill="1" applyAlignment="1">
      <alignment horizontal="left" indent="2"/>
    </xf>
    <xf numFmtId="0" fontId="16" fillId="4" borderId="0" xfId="0" applyFont="1" applyFill="1"/>
    <xf numFmtId="0" fontId="43" fillId="4" borderId="0" xfId="0" applyFont="1" applyFill="1" applyAlignment="1">
      <alignment horizontal="left" wrapText="1" indent="2"/>
    </xf>
    <xf numFmtId="0" fontId="40" fillId="0" borderId="0" xfId="12" applyFont="1" applyAlignment="1">
      <alignment vertical="center"/>
    </xf>
    <xf numFmtId="0" fontId="40" fillId="4" borderId="2" xfId="12" applyFont="1" applyFill="1" applyBorder="1" applyAlignment="1">
      <alignment vertical="center"/>
    </xf>
    <xf numFmtId="0" fontId="46" fillId="4" borderId="2" xfId="12" applyFont="1" applyFill="1" applyBorder="1" applyAlignment="1">
      <alignment vertical="center"/>
    </xf>
    <xf numFmtId="0" fontId="45" fillId="4" borderId="2" xfId="12" applyFont="1" applyFill="1" applyBorder="1" applyAlignment="1">
      <alignment vertical="center"/>
    </xf>
    <xf numFmtId="0" fontId="26" fillId="7" borderId="0" xfId="10" applyFont="1" applyFill="1" applyBorder="1" applyAlignment="1">
      <alignment vertical="center" wrapText="1"/>
    </xf>
    <xf numFmtId="0" fontId="37" fillId="6" borderId="3" xfId="28" applyFont="1" applyFill="1" applyBorder="1" applyAlignment="1">
      <alignment horizontal="center" vertical="center" wrapText="1"/>
    </xf>
    <xf numFmtId="0" fontId="39" fillId="6" borderId="33" xfId="0" applyFont="1" applyFill="1" applyBorder="1" applyAlignment="1">
      <alignment horizontal="center" vertical="center" wrapText="1"/>
    </xf>
    <xf numFmtId="0" fontId="33" fillId="7" borderId="14" xfId="10" applyFont="1" applyFill="1" applyBorder="1" applyAlignment="1">
      <alignment horizontal="center" vertical="center" wrapText="1"/>
    </xf>
    <xf numFmtId="0" fontId="55" fillId="6" borderId="3" xfId="28" applyFont="1" applyFill="1" applyBorder="1" applyAlignment="1">
      <alignment vertical="center" wrapText="1"/>
    </xf>
    <xf numFmtId="172" fontId="57" fillId="6" borderId="3" xfId="15" applyNumberFormat="1" applyFont="1" applyFill="1" applyBorder="1" applyAlignment="1">
      <alignment horizontal="center" vertical="center" wrapText="1"/>
    </xf>
    <xf numFmtId="0" fontId="19" fillId="6" borderId="33" xfId="0" applyFont="1" applyFill="1" applyBorder="1" applyAlignment="1">
      <alignment horizontal="center" vertical="center" wrapText="1"/>
    </xf>
    <xf numFmtId="172" fontId="55" fillId="6" borderId="3" xfId="15" applyNumberFormat="1" applyFont="1" applyFill="1" applyBorder="1" applyAlignment="1">
      <alignment horizontal="center" vertical="center" wrapText="1"/>
    </xf>
    <xf numFmtId="0" fontId="39" fillId="6" borderId="3" xfId="0" applyFont="1" applyFill="1" applyBorder="1" applyAlignment="1">
      <alignment vertical="center" wrapText="1"/>
    </xf>
    <xf numFmtId="0" fontId="48" fillId="7" borderId="0" xfId="10" applyFont="1" applyFill="1" applyBorder="1" applyAlignment="1">
      <alignment horizontal="left" vertical="center" wrapText="1"/>
    </xf>
    <xf numFmtId="0" fontId="59" fillId="7" borderId="6" xfId="0" applyFont="1" applyFill="1" applyBorder="1" applyAlignment="1">
      <alignment horizontal="center" vertical="center"/>
    </xf>
    <xf numFmtId="0" fontId="59" fillId="7" borderId="9" xfId="0" applyFont="1" applyFill="1" applyBorder="1" applyAlignment="1">
      <alignment horizontal="center" vertical="center" wrapText="1"/>
    </xf>
    <xf numFmtId="0" fontId="59" fillId="7" borderId="10" xfId="1" applyFont="1" applyFill="1" applyBorder="1" applyAlignment="1">
      <alignment horizontal="center" vertical="center" wrapText="1"/>
    </xf>
    <xf numFmtId="0" fontId="63" fillId="7" borderId="9" xfId="0" applyFont="1" applyFill="1" applyBorder="1" applyAlignment="1">
      <alignment horizontal="center" vertical="center" wrapText="1"/>
    </xf>
    <xf numFmtId="0" fontId="64" fillId="0" borderId="0" xfId="0" applyFont="1"/>
    <xf numFmtId="0" fontId="66" fillId="6" borderId="4" xfId="0" applyFont="1" applyFill="1" applyBorder="1" applyAlignment="1">
      <alignment horizontal="left" vertical="center" wrapText="1"/>
    </xf>
    <xf numFmtId="0" fontId="55" fillId="6" borderId="8" xfId="0" applyFont="1" applyFill="1" applyBorder="1" applyAlignment="1">
      <alignment horizontal="left" vertical="center" wrapText="1"/>
    </xf>
    <xf numFmtId="0" fontId="57" fillId="6" borderId="3" xfId="0" applyFont="1" applyFill="1" applyBorder="1" applyAlignment="1">
      <alignment horizontal="center" vertical="center" wrapText="1"/>
    </xf>
    <xf numFmtId="173" fontId="57" fillId="6" borderId="13" xfId="0" applyNumberFormat="1" applyFont="1" applyFill="1" applyBorder="1" applyAlignment="1">
      <alignment horizontal="center" vertical="center"/>
    </xf>
    <xf numFmtId="0" fontId="57" fillId="6" borderId="8" xfId="0" applyFont="1" applyFill="1" applyBorder="1" applyAlignment="1">
      <alignment horizontal="left" vertical="center" wrapText="1"/>
    </xf>
    <xf numFmtId="0" fontId="57" fillId="6" borderId="8" xfId="0" applyFont="1" applyFill="1" applyBorder="1" applyAlignment="1">
      <alignment horizontal="center" vertical="center" wrapText="1"/>
    </xf>
    <xf numFmtId="0" fontId="18" fillId="4" borderId="0" xfId="0" applyFont="1" applyFill="1" applyBorder="1"/>
    <xf numFmtId="0" fontId="70" fillId="0" borderId="0" xfId="0" applyFont="1" applyAlignment="1"/>
    <xf numFmtId="0" fontId="49" fillId="7" borderId="0" xfId="10" applyFont="1" applyFill="1" applyBorder="1" applyAlignment="1">
      <alignment horizontal="left" vertical="center" indent="1"/>
    </xf>
    <xf numFmtId="0" fontId="29" fillId="0" borderId="0" xfId="10" applyFont="1"/>
    <xf numFmtId="0" fontId="50" fillId="0" borderId="3" xfId="0" applyFont="1" applyFill="1" applyBorder="1"/>
    <xf numFmtId="0" fontId="49" fillId="2" borderId="2" xfId="0" applyFont="1" applyFill="1" applyBorder="1"/>
    <xf numFmtId="0" fontId="29" fillId="0" borderId="0" xfId="0" applyFont="1"/>
    <xf numFmtId="172" fontId="57" fillId="6" borderId="3" xfId="15" applyNumberFormat="1" applyFont="1" applyFill="1" applyBorder="1" applyAlignment="1">
      <alignment horizontal="center" vertical="center"/>
    </xf>
    <xf numFmtId="169" fontId="57" fillId="6" borderId="2" xfId="0" applyNumberFormat="1" applyFont="1" applyFill="1" applyBorder="1" applyAlignment="1">
      <alignment horizontal="center" vertical="center"/>
    </xf>
    <xf numFmtId="172" fontId="57" fillId="6" borderId="13" xfId="15" applyNumberFormat="1" applyFont="1" applyFill="1" applyBorder="1" applyAlignment="1">
      <alignment horizontal="center" vertical="center"/>
    </xf>
    <xf numFmtId="0" fontId="55" fillId="6" borderId="8" xfId="0" applyFont="1" applyFill="1" applyBorder="1" applyAlignment="1">
      <alignment horizontal="left" vertical="top" wrapText="1"/>
    </xf>
    <xf numFmtId="0" fontId="29" fillId="4" borderId="0" xfId="0" applyFont="1" applyFill="1"/>
    <xf numFmtId="0" fontId="49" fillId="4" borderId="0" xfId="0" applyFont="1" applyFill="1" applyAlignment="1">
      <alignment vertical="top"/>
    </xf>
    <xf numFmtId="0" fontId="73" fillId="4" borderId="0" xfId="1" applyFont="1" applyFill="1"/>
    <xf numFmtId="0" fontId="49" fillId="0" borderId="0" xfId="0" applyFont="1"/>
    <xf numFmtId="0" fontId="73" fillId="0" borderId="0" xfId="1" applyFont="1"/>
    <xf numFmtId="0" fontId="57" fillId="6" borderId="8" xfId="0" applyFont="1" applyFill="1" applyBorder="1" applyAlignment="1">
      <alignment horizontal="left" vertical="top" wrapText="1"/>
    </xf>
    <xf numFmtId="0" fontId="74" fillId="2" borderId="0" xfId="13" applyFont="1" applyFill="1" applyBorder="1" applyAlignment="1">
      <alignment horizontal="centerContinuous" vertical="center"/>
    </xf>
    <xf numFmtId="0" fontId="74" fillId="0" borderId="0" xfId="11" applyFont="1" applyFill="1" applyBorder="1" applyAlignment="1">
      <alignment horizontal="left"/>
    </xf>
    <xf numFmtId="0" fontId="68" fillId="6" borderId="23" xfId="23" applyFont="1" applyFill="1" applyBorder="1" applyAlignment="1">
      <alignment horizontal="center" vertical="center" wrapText="1"/>
    </xf>
    <xf numFmtId="0" fontId="75" fillId="2" borderId="0" xfId="13" applyFont="1" applyFill="1" applyBorder="1" applyAlignment="1">
      <alignment horizontal="center" vertical="center" wrapText="1"/>
    </xf>
    <xf numFmtId="0" fontId="69" fillId="0" borderId="0" xfId="11" applyFont="1" applyFill="1" applyBorder="1"/>
    <xf numFmtId="0" fontId="68" fillId="6" borderId="15" xfId="23" applyFont="1" applyFill="1" applyBorder="1" applyAlignment="1">
      <alignment horizontal="center" vertical="center" wrapText="1"/>
    </xf>
    <xf numFmtId="0" fontId="68" fillId="6" borderId="13" xfId="23" applyFont="1" applyFill="1" applyBorder="1" applyAlignment="1">
      <alignment horizontal="center" vertical="center" wrapText="1"/>
    </xf>
    <xf numFmtId="0" fontId="68" fillId="6" borderId="13" xfId="19" applyFont="1" applyFill="1" applyBorder="1" applyAlignment="1">
      <alignment horizontal="center" vertical="center" wrapText="1"/>
    </xf>
    <xf numFmtId="0" fontId="68" fillId="7" borderId="24" xfId="23" applyFont="1" applyFill="1" applyBorder="1" applyAlignment="1">
      <alignment horizontal="left" vertical="center" wrapText="1"/>
    </xf>
    <xf numFmtId="0" fontId="68" fillId="7" borderId="18" xfId="23" applyFont="1" applyFill="1" applyBorder="1" applyAlignment="1">
      <alignment horizontal="center" vertical="center" wrapText="1"/>
    </xf>
    <xf numFmtId="0" fontId="68" fillId="7" borderId="23" xfId="23" applyFont="1" applyFill="1" applyBorder="1" applyAlignment="1">
      <alignment horizontal="center" vertical="center" wrapText="1"/>
    </xf>
    <xf numFmtId="1" fontId="68" fillId="7" borderId="23" xfId="23" applyNumberFormat="1" applyFont="1" applyFill="1" applyBorder="1" applyAlignment="1">
      <alignment horizontal="center" vertical="center"/>
    </xf>
    <xf numFmtId="177" fontId="76" fillId="2" borderId="0" xfId="23" applyNumberFormat="1" applyFont="1" applyFill="1" applyBorder="1" applyAlignment="1">
      <alignment horizontal="center" vertical="center" wrapText="1"/>
    </xf>
    <xf numFmtId="1" fontId="76" fillId="2" borderId="0" xfId="23" applyNumberFormat="1" applyFont="1" applyFill="1" applyBorder="1" applyAlignment="1">
      <alignment horizontal="center" vertical="center" wrapText="1"/>
    </xf>
    <xf numFmtId="0" fontId="69" fillId="0" borderId="13" xfId="0" applyFont="1" applyBorder="1"/>
    <xf numFmtId="0" fontId="69" fillId="0" borderId="13" xfId="11" applyFont="1" applyFill="1" applyBorder="1"/>
    <xf numFmtId="0" fontId="60" fillId="6" borderId="13" xfId="19" applyFont="1" applyFill="1" applyBorder="1" applyAlignment="1">
      <alignment horizontal="left" vertical="center" wrapText="1"/>
    </xf>
    <xf numFmtId="0" fontId="61" fillId="6" borderId="13" xfId="23" applyFont="1" applyFill="1" applyBorder="1" applyAlignment="1">
      <alignment horizontal="center" vertical="center"/>
    </xf>
    <xf numFmtId="0" fontId="61" fillId="6" borderId="13" xfId="19" applyNumberFormat="1" applyFont="1" applyFill="1" applyBorder="1" applyAlignment="1">
      <alignment horizontal="center" vertical="center"/>
    </xf>
    <xf numFmtId="0" fontId="51" fillId="2" borderId="13" xfId="13" applyFont="1" applyFill="1" applyBorder="1" applyAlignment="1">
      <alignment horizontal="center" vertical="center"/>
    </xf>
    <xf numFmtId="0" fontId="54" fillId="0" borderId="13" xfId="11" applyFont="1" applyFill="1" applyBorder="1"/>
    <xf numFmtId="0" fontId="77" fillId="2" borderId="13" xfId="13" applyFont="1" applyFill="1" applyBorder="1" applyAlignment="1">
      <alignment horizontal="center" vertical="center"/>
    </xf>
    <xf numFmtId="0" fontId="78" fillId="0" borderId="13" xfId="11" applyFont="1" applyFill="1" applyBorder="1"/>
    <xf numFmtId="49" fontId="51" fillId="2" borderId="13" xfId="13" applyNumberFormat="1" applyFont="1" applyFill="1" applyBorder="1" applyAlignment="1">
      <alignment horizontal="center" vertical="center"/>
    </xf>
    <xf numFmtId="0" fontId="79" fillId="0" borderId="13" xfId="0" applyFont="1" applyBorder="1"/>
    <xf numFmtId="0" fontId="80" fillId="2" borderId="13" xfId="13" applyFont="1" applyFill="1" applyBorder="1" applyAlignment="1">
      <alignment horizontal="center" vertical="center"/>
    </xf>
    <xf numFmtId="0" fontId="79" fillId="0" borderId="13" xfId="11" applyFont="1" applyFill="1" applyBorder="1"/>
    <xf numFmtId="0" fontId="47" fillId="7" borderId="5" xfId="10" applyFont="1" applyFill="1" applyBorder="1" applyAlignment="1">
      <alignment vertical="center" wrapText="1"/>
    </xf>
    <xf numFmtId="0" fontId="81" fillId="0" borderId="0" xfId="12" applyFont="1" applyAlignment="1">
      <alignment vertical="center"/>
    </xf>
    <xf numFmtId="3" fontId="51" fillId="6" borderId="6" xfId="12" applyNumberFormat="1" applyFont="1" applyFill="1" applyBorder="1" applyAlignment="1">
      <alignment horizontal="left" vertical="center"/>
    </xf>
    <xf numFmtId="0" fontId="81" fillId="3" borderId="0" xfId="12" applyFont="1" applyFill="1" applyAlignment="1">
      <alignment vertical="center"/>
    </xf>
    <xf numFmtId="3" fontId="61" fillId="6" borderId="6" xfId="12" applyNumberFormat="1" applyFont="1" applyFill="1" applyBorder="1" applyAlignment="1">
      <alignment horizontal="left" vertical="center"/>
    </xf>
    <xf numFmtId="0" fontId="60" fillId="3" borderId="0" xfId="12" applyFont="1" applyFill="1" applyAlignment="1">
      <alignment vertical="center"/>
    </xf>
    <xf numFmtId="0" fontId="54" fillId="3" borderId="0" xfId="12" applyFont="1" applyFill="1" applyAlignment="1">
      <alignment vertical="center"/>
    </xf>
    <xf numFmtId="0" fontId="82" fillId="4" borderId="10" xfId="14" applyFont="1" applyFill="1" applyBorder="1" applyAlignment="1">
      <alignment horizontal="left" vertical="center"/>
    </xf>
    <xf numFmtId="0" fontId="82" fillId="4" borderId="7" xfId="14" applyFont="1" applyFill="1" applyBorder="1" applyAlignment="1">
      <alignment horizontal="center" vertical="center"/>
    </xf>
    <xf numFmtId="0" fontId="83" fillId="4" borderId="7" xfId="14" applyFont="1" applyFill="1" applyBorder="1" applyAlignment="1">
      <alignment horizontal="center" vertical="center"/>
    </xf>
    <xf numFmtId="12" fontId="51" fillId="7" borderId="10" xfId="14" applyNumberFormat="1" applyFont="1" applyFill="1" applyBorder="1" applyAlignment="1">
      <alignment vertical="center"/>
    </xf>
    <xf numFmtId="12" fontId="51" fillId="7" borderId="7" xfId="14" applyNumberFormat="1" applyFont="1" applyFill="1" applyBorder="1" applyAlignment="1">
      <alignment vertical="center"/>
    </xf>
    <xf numFmtId="0" fontId="82" fillId="6" borderId="2" xfId="14" applyFont="1" applyFill="1" applyBorder="1" applyAlignment="1">
      <alignment horizontal="left" vertical="center"/>
    </xf>
    <xf numFmtId="0" fontId="82" fillId="6" borderId="2" xfId="14" applyFont="1" applyFill="1" applyBorder="1" applyAlignment="1">
      <alignment horizontal="center" vertical="center"/>
    </xf>
    <xf numFmtId="179" fontId="61" fillId="6" borderId="2" xfId="12" applyNumberFormat="1" applyFont="1" applyFill="1" applyBorder="1" applyAlignment="1">
      <alignment horizontal="center" vertical="center"/>
    </xf>
    <xf numFmtId="0" fontId="82" fillId="6" borderId="10" xfId="14" applyFont="1" applyFill="1" applyBorder="1" applyAlignment="1">
      <alignment horizontal="left" vertical="center"/>
    </xf>
    <xf numFmtId="179" fontId="62" fillId="6" borderId="2" xfId="12" applyNumberFormat="1" applyFont="1" applyFill="1" applyBorder="1" applyAlignment="1">
      <alignment horizontal="center" vertical="center"/>
    </xf>
    <xf numFmtId="0" fontId="82" fillId="6" borderId="2" xfId="14" applyFont="1" applyFill="1" applyBorder="1" applyAlignment="1">
      <alignment horizontal="left" vertical="center" wrapText="1"/>
    </xf>
    <xf numFmtId="4" fontId="84" fillId="0" borderId="0" xfId="12" applyNumberFormat="1" applyFont="1" applyAlignment="1">
      <alignment vertical="center"/>
    </xf>
    <xf numFmtId="4" fontId="81" fillId="0" borderId="0" xfId="12" applyNumberFormat="1" applyFont="1" applyAlignment="1">
      <alignment vertical="center"/>
    </xf>
    <xf numFmtId="172" fontId="51" fillId="6" borderId="2" xfId="27" applyNumberFormat="1" applyFont="1" applyFill="1" applyBorder="1" applyAlignment="1">
      <alignment horizontal="center" vertical="center" wrapText="1"/>
    </xf>
    <xf numFmtId="9" fontId="87" fillId="4" borderId="2" xfId="12" applyNumberFormat="1" applyFont="1" applyFill="1" applyBorder="1" applyAlignment="1">
      <alignment horizontal="center" vertical="center"/>
    </xf>
    <xf numFmtId="1" fontId="74" fillId="7" borderId="13" xfId="12" applyNumberFormat="1" applyFont="1" applyFill="1" applyBorder="1" applyAlignment="1">
      <alignment horizontal="center" vertical="center" wrapText="1"/>
    </xf>
    <xf numFmtId="175" fontId="19" fillId="6" borderId="2" xfId="12" applyNumberFormat="1" applyFont="1" applyFill="1" applyBorder="1" applyAlignment="1">
      <alignment horizontal="center" vertical="center" wrapText="1"/>
    </xf>
    <xf numFmtId="175" fontId="19" fillId="6" borderId="2" xfId="27" applyNumberFormat="1" applyFont="1" applyFill="1" applyBorder="1" applyAlignment="1">
      <alignment horizontal="center" vertical="center" wrapText="1"/>
    </xf>
    <xf numFmtId="1" fontId="19" fillId="6" borderId="2" xfId="12" applyNumberFormat="1" applyFont="1" applyFill="1" applyBorder="1" applyAlignment="1">
      <alignment horizontal="center" vertical="center" wrapText="1"/>
    </xf>
    <xf numFmtId="3" fontId="19" fillId="6" borderId="2" xfId="12" applyNumberFormat="1" applyFont="1" applyFill="1" applyBorder="1" applyAlignment="1">
      <alignment horizontal="center" vertical="center" wrapText="1"/>
    </xf>
    <xf numFmtId="175" fontId="55" fillId="6" borderId="2" xfId="12" applyNumberFormat="1" applyFont="1" applyFill="1" applyBorder="1" applyAlignment="1">
      <alignment horizontal="center" vertical="center" wrapText="1"/>
    </xf>
    <xf numFmtId="0" fontId="56" fillId="6" borderId="2" xfId="27" applyFont="1" applyFill="1" applyBorder="1" applyAlignment="1">
      <alignment horizontal="center" vertical="center" wrapText="1"/>
    </xf>
    <xf numFmtId="10" fontId="56" fillId="6" borderId="2" xfId="27" applyNumberFormat="1" applyFont="1" applyFill="1" applyBorder="1" applyAlignment="1">
      <alignment horizontal="center" vertical="center" wrapText="1"/>
    </xf>
    <xf numFmtId="0" fontId="88" fillId="7" borderId="0" xfId="0" applyFont="1" applyFill="1" applyAlignment="1">
      <alignment horizontal="center"/>
    </xf>
    <xf numFmtId="0" fontId="88" fillId="7" borderId="0" xfId="0" applyFont="1" applyFill="1" applyAlignment="1"/>
    <xf numFmtId="12" fontId="51" fillId="7" borderId="7" xfId="14" applyNumberFormat="1" applyFont="1" applyFill="1" applyBorder="1" applyAlignment="1">
      <alignment horizontal="center" vertical="center"/>
    </xf>
    <xf numFmtId="4" fontId="51" fillId="7" borderId="2" xfId="12" applyNumberFormat="1" applyFont="1" applyFill="1" applyBorder="1" applyAlignment="1">
      <alignment horizontal="center" vertical="center" wrapText="1"/>
    </xf>
    <xf numFmtId="4" fontId="89" fillId="7" borderId="2" xfId="12" applyNumberFormat="1" applyFont="1" applyFill="1" applyBorder="1" applyAlignment="1">
      <alignment horizontal="center" vertical="center" wrapText="1"/>
    </xf>
    <xf numFmtId="0" fontId="82" fillId="6" borderId="10" xfId="14" applyFont="1" applyFill="1" applyBorder="1" applyAlignment="1">
      <alignment horizontal="left" vertical="center" wrapText="1"/>
    </xf>
    <xf numFmtId="176" fontId="61" fillId="6" borderId="2" xfId="12" applyNumberFormat="1" applyFont="1" applyFill="1" applyBorder="1" applyAlignment="1">
      <alignment horizontal="center" vertical="center"/>
    </xf>
    <xf numFmtId="176" fontId="51" fillId="7" borderId="7" xfId="14" applyNumberFormat="1" applyFont="1" applyFill="1" applyBorder="1" applyAlignment="1">
      <alignment vertical="center"/>
    </xf>
    <xf numFmtId="2" fontId="81" fillId="4" borderId="0" xfId="12" applyNumberFormat="1" applyFont="1" applyFill="1" applyBorder="1" applyAlignment="1">
      <alignment horizontal="center" vertical="center" wrapText="1"/>
    </xf>
    <xf numFmtId="176" fontId="62" fillId="6" borderId="2" xfId="12" applyNumberFormat="1" applyFont="1" applyFill="1" applyBorder="1" applyAlignment="1">
      <alignment horizontal="center" vertical="center"/>
    </xf>
    <xf numFmtId="3" fontId="56" fillId="6" borderId="10" xfId="12" applyNumberFormat="1" applyFont="1" applyFill="1" applyBorder="1" applyAlignment="1">
      <alignment horizontal="center" vertical="center"/>
    </xf>
    <xf numFmtId="3" fontId="57" fillId="6" borderId="10" xfId="12" applyNumberFormat="1" applyFont="1" applyFill="1" applyBorder="1" applyAlignment="1">
      <alignment horizontal="center" vertical="center"/>
    </xf>
    <xf numFmtId="0" fontId="40" fillId="7" borderId="6" xfId="12" applyFont="1" applyFill="1" applyBorder="1" applyAlignment="1">
      <alignment vertical="center"/>
    </xf>
    <xf numFmtId="0" fontId="88" fillId="7" borderId="0" xfId="0" applyFont="1" applyFill="1" applyAlignment="1">
      <alignment vertical="center"/>
    </xf>
    <xf numFmtId="0" fontId="61" fillId="5" borderId="13" xfId="23" applyFont="1" applyFill="1" applyBorder="1" applyAlignment="1">
      <alignment vertical="center" wrapText="1"/>
    </xf>
    <xf numFmtId="0" fontId="59" fillId="7" borderId="13" xfId="10" applyFont="1" applyFill="1" applyBorder="1" applyAlignment="1">
      <alignment horizontal="left" vertical="center" wrapText="1"/>
    </xf>
    <xf numFmtId="0" fontId="59" fillId="7" borderId="13" xfId="10" applyFont="1" applyFill="1" applyBorder="1" applyAlignment="1">
      <alignment horizontal="center" vertical="center" wrapText="1"/>
    </xf>
    <xf numFmtId="0" fontId="59" fillId="7" borderId="14" xfId="10" applyFont="1" applyFill="1" applyBorder="1" applyAlignment="1">
      <alignment vertical="center" wrapText="1"/>
    </xf>
    <xf numFmtId="0" fontId="85" fillId="7" borderId="14" xfId="10" applyFont="1" applyFill="1" applyBorder="1" applyAlignment="1">
      <alignment vertical="center" wrapText="1"/>
    </xf>
    <xf numFmtId="0" fontId="59" fillId="7" borderId="21" xfId="10" applyFont="1" applyFill="1" applyBorder="1" applyAlignment="1">
      <alignment vertical="center" wrapText="1"/>
    </xf>
    <xf numFmtId="0" fontId="19" fillId="6" borderId="13" xfId="10" applyFont="1" applyFill="1" applyBorder="1" applyAlignment="1">
      <alignment vertical="center" wrapText="1"/>
    </xf>
    <xf numFmtId="0" fontId="19" fillId="6" borderId="13" xfId="10" applyFont="1" applyFill="1" applyBorder="1" applyAlignment="1">
      <alignment horizontal="center" vertical="center" wrapText="1"/>
    </xf>
    <xf numFmtId="0" fontId="55" fillId="6" borderId="13" xfId="10" applyFont="1" applyFill="1" applyBorder="1" applyAlignment="1">
      <alignment horizontal="center" vertical="center" wrapText="1"/>
    </xf>
    <xf numFmtId="0" fontId="93" fillId="6" borderId="13" xfId="10" applyFont="1" applyFill="1" applyBorder="1" applyAlignment="1">
      <alignment vertical="center" wrapText="1"/>
    </xf>
    <xf numFmtId="0" fontId="56" fillId="6" borderId="13" xfId="10" applyFont="1" applyFill="1" applyBorder="1" applyAlignment="1">
      <alignment horizontal="center" vertical="center" wrapText="1"/>
    </xf>
    <xf numFmtId="178" fontId="55" fillId="6" borderId="13" xfId="10" applyNumberFormat="1" applyFont="1" applyFill="1" applyBorder="1" applyAlignment="1">
      <alignment horizontal="center" vertical="center" wrapText="1"/>
    </xf>
    <xf numFmtId="0" fontId="57" fillId="7" borderId="14" xfId="10" applyFont="1" applyFill="1" applyBorder="1" applyAlignment="1">
      <alignment vertical="center" wrapText="1"/>
    </xf>
    <xf numFmtId="0" fontId="56" fillId="4" borderId="0" xfId="10" applyFont="1" applyFill="1"/>
    <xf numFmtId="0" fontId="91" fillId="6" borderId="13" xfId="10" applyFont="1" applyFill="1" applyBorder="1" applyAlignment="1">
      <alignment horizontal="center" vertical="center" wrapText="1"/>
    </xf>
    <xf numFmtId="0" fontId="34" fillId="4" borderId="0" xfId="10" applyFont="1" applyFill="1" applyAlignment="1">
      <alignment vertical="center"/>
    </xf>
    <xf numFmtId="0" fontId="34" fillId="0" borderId="0" xfId="10" applyFont="1" applyAlignment="1">
      <alignment vertical="center"/>
    </xf>
    <xf numFmtId="0" fontId="59" fillId="7" borderId="20" xfId="10" applyFont="1" applyFill="1" applyBorder="1" applyAlignment="1">
      <alignment vertical="center" wrapText="1"/>
    </xf>
    <xf numFmtId="0" fontId="59" fillId="7" borderId="21" xfId="10" applyFont="1" applyFill="1" applyBorder="1" applyAlignment="1">
      <alignment horizontal="center" vertical="center" wrapText="1"/>
    </xf>
    <xf numFmtId="0" fontId="23" fillId="4" borderId="0" xfId="10" applyFont="1" applyFill="1" applyBorder="1" applyAlignment="1">
      <alignment vertical="center" wrapText="1"/>
    </xf>
    <xf numFmtId="0" fontId="24" fillId="4" borderId="0" xfId="10" applyFont="1" applyFill="1" applyBorder="1" applyAlignment="1">
      <alignment horizontal="center" vertical="center" wrapText="1"/>
    </xf>
    <xf numFmtId="0" fontId="23" fillId="4" borderId="0" xfId="10" applyFont="1" applyFill="1" applyAlignment="1">
      <alignment vertical="center"/>
    </xf>
    <xf numFmtId="0" fontId="18" fillId="4" borderId="0" xfId="10" applyFont="1" applyFill="1" applyAlignment="1">
      <alignment vertical="center"/>
    </xf>
    <xf numFmtId="0" fontId="19" fillId="4" borderId="0" xfId="10" applyFont="1" applyFill="1" applyAlignment="1">
      <alignment vertical="center"/>
    </xf>
    <xf numFmtId="0" fontId="19" fillId="0" borderId="0" xfId="10" applyFont="1" applyAlignment="1">
      <alignment vertical="center"/>
    </xf>
    <xf numFmtId="0" fontId="57" fillId="7" borderId="20" xfId="10" applyFont="1" applyFill="1" applyBorder="1" applyAlignment="1">
      <alignment vertical="center" wrapText="1"/>
    </xf>
    <xf numFmtId="0" fontId="57" fillId="7" borderId="14" xfId="10" applyFont="1" applyFill="1" applyBorder="1" applyAlignment="1">
      <alignment horizontal="center" vertical="center" wrapText="1"/>
    </xf>
    <xf numFmtId="0" fontId="55" fillId="6" borderId="13" xfId="10" applyFont="1" applyFill="1" applyBorder="1" applyAlignment="1">
      <alignment vertical="center" wrapText="1"/>
    </xf>
    <xf numFmtId="0" fontId="41" fillId="0" borderId="0" xfId="10" applyFont="1" applyAlignment="1">
      <alignment vertical="center"/>
    </xf>
    <xf numFmtId="0" fontId="42" fillId="0" borderId="0" xfId="10" applyFont="1" applyAlignment="1">
      <alignment vertical="center"/>
    </xf>
    <xf numFmtId="0" fontId="57" fillId="7" borderId="21" xfId="10" applyFont="1" applyFill="1" applyBorder="1" applyAlignment="1">
      <alignment vertical="center" wrapText="1"/>
    </xf>
    <xf numFmtId="0" fontId="60" fillId="4" borderId="0" xfId="12" applyFont="1" applyFill="1" applyAlignment="1">
      <alignment vertical="center"/>
    </xf>
    <xf numFmtId="0" fontId="19" fillId="4" borderId="0" xfId="0" applyFont="1" applyFill="1"/>
    <xf numFmtId="0" fontId="35" fillId="4" borderId="0" xfId="0" applyFont="1" applyFill="1" applyBorder="1"/>
    <xf numFmtId="0" fontId="35" fillId="4" borderId="0" xfId="0" applyFont="1" applyFill="1" applyBorder="1" applyAlignment="1">
      <alignment horizontal="center"/>
    </xf>
    <xf numFmtId="0" fontId="56" fillId="6" borderId="10" xfId="30" applyFont="1" applyFill="1" applyBorder="1" applyAlignment="1">
      <alignment vertical="center" wrapText="1"/>
    </xf>
    <xf numFmtId="3" fontId="56" fillId="6" borderId="2" xfId="30" applyNumberFormat="1" applyFont="1" applyFill="1" applyBorder="1" applyAlignment="1">
      <alignment horizontal="center" vertical="center" wrapText="1"/>
    </xf>
    <xf numFmtId="3" fontId="56" fillId="6" borderId="6" xfId="30" applyNumberFormat="1" applyFont="1" applyFill="1" applyBorder="1" applyAlignment="1">
      <alignment horizontal="center" vertical="center" wrapText="1"/>
    </xf>
    <xf numFmtId="3" fontId="56" fillId="6" borderId="2" xfId="30" applyNumberFormat="1" applyFont="1" applyFill="1" applyBorder="1" applyAlignment="1">
      <alignment horizontal="center" vertical="center"/>
    </xf>
    <xf numFmtId="3" fontId="56" fillId="6" borderId="6" xfId="30" applyNumberFormat="1" applyFont="1" applyFill="1" applyBorder="1" applyAlignment="1">
      <alignment horizontal="center" vertical="center"/>
    </xf>
    <xf numFmtId="176" fontId="0" fillId="0" borderId="0" xfId="0" applyNumberFormat="1"/>
    <xf numFmtId="175" fontId="60" fillId="4" borderId="0" xfId="12" applyNumberFormat="1" applyFont="1" applyFill="1" applyAlignment="1">
      <alignment vertical="center"/>
    </xf>
    <xf numFmtId="0" fontId="98" fillId="0" borderId="40" xfId="27" applyFont="1" applyFill="1" applyBorder="1" applyAlignment="1">
      <alignment vertical="center" wrapText="1"/>
    </xf>
    <xf numFmtId="0" fontId="98" fillId="0" borderId="0" xfId="27" applyFont="1" applyFill="1" applyBorder="1" applyAlignment="1">
      <alignment vertical="center" wrapText="1"/>
    </xf>
    <xf numFmtId="0" fontId="100" fillId="0" borderId="0" xfId="27" applyFont="1" applyFill="1" applyBorder="1" applyAlignment="1">
      <alignment vertical="center" wrapText="1"/>
    </xf>
    <xf numFmtId="0" fontId="18" fillId="0" borderId="6" xfId="0" applyFont="1" applyFill="1" applyBorder="1"/>
    <xf numFmtId="0" fontId="57" fillId="6" borderId="33" xfId="28" applyFont="1" applyFill="1" applyBorder="1" applyAlignment="1">
      <alignment horizontal="center" vertical="center" wrapText="1"/>
    </xf>
    <xf numFmtId="0" fontId="38" fillId="4" borderId="0" xfId="0" applyFont="1" applyFill="1" applyBorder="1"/>
    <xf numFmtId="172" fontId="57" fillId="6" borderId="33" xfId="15" applyNumberFormat="1" applyFont="1" applyFill="1" applyBorder="1" applyAlignment="1">
      <alignment horizontal="center" vertical="center" wrapText="1"/>
    </xf>
    <xf numFmtId="0" fontId="44" fillId="4" borderId="0" xfId="28" applyFont="1" applyFill="1" applyBorder="1" applyAlignment="1">
      <alignment horizontal="center" vertical="center" wrapText="1"/>
    </xf>
    <xf numFmtId="0" fontId="48" fillId="7" borderId="12" xfId="0" applyFont="1" applyFill="1" applyBorder="1" applyAlignment="1">
      <alignment horizontal="left" vertical="center" wrapText="1"/>
    </xf>
    <xf numFmtId="0" fontId="53" fillId="7" borderId="8" xfId="0" applyFont="1" applyFill="1" applyBorder="1" applyAlignment="1">
      <alignment horizontal="center" vertical="center" textRotation="90"/>
    </xf>
    <xf numFmtId="0" fontId="53" fillId="7" borderId="4" xfId="0" applyFont="1" applyFill="1" applyBorder="1" applyAlignment="1">
      <alignment horizontal="center" vertical="center" textRotation="90"/>
    </xf>
    <xf numFmtId="0" fontId="55" fillId="6" borderId="3" xfId="28" applyFont="1" applyFill="1" applyBorder="1" applyAlignment="1">
      <alignment horizontal="left" vertical="center" wrapText="1"/>
    </xf>
    <xf numFmtId="0" fontId="55" fillId="6" borderId="35" xfId="28" applyFont="1" applyFill="1" applyBorder="1" applyAlignment="1">
      <alignment horizontal="left" vertical="center" wrapText="1"/>
    </xf>
    <xf numFmtId="0" fontId="19" fillId="4" borderId="0" xfId="0" applyFont="1" applyFill="1" applyBorder="1" applyAlignment="1">
      <alignment horizontal="left" vertical="top" wrapText="1"/>
    </xf>
    <xf numFmtId="0" fontId="98" fillId="4" borderId="0" xfId="27" applyFont="1" applyFill="1" applyBorder="1" applyAlignment="1">
      <alignment horizontal="left" vertical="center" wrapText="1"/>
    </xf>
    <xf numFmtId="0" fontId="51" fillId="0" borderId="7" xfId="0" applyFont="1" applyBorder="1" applyAlignment="1">
      <alignment horizontal="left" vertical="center" wrapText="1"/>
    </xf>
    <xf numFmtId="0" fontId="52" fillId="0" borderId="7" xfId="0" applyFont="1" applyBorder="1" applyAlignment="1">
      <alignment horizontal="left" vertical="center" wrapText="1"/>
    </xf>
    <xf numFmtId="0" fontId="52" fillId="0" borderId="6" xfId="0" applyFont="1" applyBorder="1" applyAlignment="1">
      <alignment horizontal="left" vertical="center" wrapText="1"/>
    </xf>
    <xf numFmtId="0" fontId="55" fillId="6" borderId="11" xfId="28" applyFont="1" applyFill="1" applyBorder="1" applyAlignment="1">
      <alignment horizontal="left" vertical="center" wrapText="1"/>
    </xf>
    <xf numFmtId="0" fontId="98" fillId="0" borderId="0" xfId="27" applyFont="1" applyFill="1" applyBorder="1" applyAlignment="1">
      <alignment horizontal="left" vertical="center" wrapText="1"/>
    </xf>
    <xf numFmtId="0" fontId="59" fillId="7" borderId="28" xfId="0" applyFont="1" applyFill="1" applyBorder="1" applyAlignment="1">
      <alignment horizontal="center" vertical="center" wrapText="1"/>
    </xf>
    <xf numFmtId="0" fontId="59" fillId="7" borderId="7" xfId="0" applyFont="1" applyFill="1" applyBorder="1" applyAlignment="1">
      <alignment horizontal="center" vertical="center" wrapText="1"/>
    </xf>
    <xf numFmtId="0" fontId="59" fillId="7" borderId="29" xfId="0" applyFont="1" applyFill="1" applyBorder="1" applyAlignment="1">
      <alignment horizontal="center" vertical="center" wrapText="1"/>
    </xf>
    <xf numFmtId="0" fontId="73" fillId="0" borderId="7" xfId="0" applyFont="1" applyBorder="1" applyAlignment="1">
      <alignment wrapText="1"/>
    </xf>
    <xf numFmtId="173" fontId="57" fillId="6" borderId="23" xfId="0" applyNumberFormat="1" applyFont="1" applyFill="1" applyBorder="1" applyAlignment="1">
      <alignment horizontal="center" vertical="center"/>
    </xf>
    <xf numFmtId="173" fontId="57" fillId="6" borderId="15" xfId="0" applyNumberFormat="1" applyFont="1" applyFill="1" applyBorder="1" applyAlignment="1">
      <alignment horizontal="center" vertical="center"/>
    </xf>
    <xf numFmtId="0" fontId="57" fillId="6" borderId="26" xfId="0" applyFont="1" applyFill="1" applyBorder="1" applyAlignment="1">
      <alignment horizontal="center" vertical="center" wrapText="1"/>
    </xf>
    <xf numFmtId="0" fontId="57" fillId="6" borderId="27" xfId="0" applyFont="1" applyFill="1" applyBorder="1" applyAlignment="1">
      <alignment horizontal="center" vertical="center" wrapText="1"/>
    </xf>
    <xf numFmtId="0" fontId="70" fillId="4" borderId="0" xfId="0" quotePrefix="1" applyFont="1" applyFill="1" applyBorder="1" applyAlignment="1">
      <alignment horizontal="left" wrapText="1"/>
    </xf>
    <xf numFmtId="0" fontId="98" fillId="0" borderId="38" xfId="27" applyFont="1" applyFill="1" applyBorder="1" applyAlignment="1">
      <alignment horizontal="left" vertical="center" wrapText="1"/>
    </xf>
    <xf numFmtId="0" fontId="98" fillId="0" borderId="39" xfId="27"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98" fillId="0" borderId="37" xfId="27" applyFont="1" applyFill="1" applyBorder="1" applyAlignment="1">
      <alignment horizontal="left" vertical="center" wrapText="1"/>
    </xf>
    <xf numFmtId="4" fontId="86" fillId="7" borderId="34" xfId="12" applyNumberFormat="1" applyFont="1" applyFill="1" applyBorder="1" applyAlignment="1">
      <alignment horizontal="center" vertical="center" wrapText="1"/>
    </xf>
    <xf numFmtId="4" fontId="86" fillId="7" borderId="15" xfId="12" applyNumberFormat="1" applyFont="1" applyFill="1" applyBorder="1" applyAlignment="1">
      <alignment horizontal="center" vertical="center" wrapText="1"/>
    </xf>
    <xf numFmtId="1" fontId="74" fillId="7" borderId="31" xfId="12" applyNumberFormat="1" applyFont="1" applyFill="1" applyBorder="1" applyAlignment="1">
      <alignment horizontal="center" vertical="center" wrapText="1"/>
    </xf>
    <xf numFmtId="1" fontId="74" fillId="7" borderId="36" xfId="12" applyNumberFormat="1" applyFont="1" applyFill="1" applyBorder="1" applyAlignment="1">
      <alignment horizontal="center" vertical="center" wrapText="1"/>
    </xf>
    <xf numFmtId="1" fontId="74" fillId="7" borderId="32" xfId="12" applyNumberFormat="1" applyFont="1" applyFill="1" applyBorder="1" applyAlignment="1">
      <alignment horizontal="center" vertical="center" wrapText="1"/>
    </xf>
    <xf numFmtId="1" fontId="74" fillId="7" borderId="34" xfId="12" applyNumberFormat="1" applyFont="1" applyFill="1" applyBorder="1" applyAlignment="1">
      <alignment horizontal="left" vertical="center" wrapText="1"/>
    </xf>
    <xf numFmtId="1" fontId="74" fillId="7" borderId="15" xfId="12" applyNumberFormat="1" applyFont="1" applyFill="1" applyBorder="1" applyAlignment="1">
      <alignment horizontal="left" vertical="center" wrapText="1"/>
    </xf>
    <xf numFmtId="1" fontId="74" fillId="7" borderId="34" xfId="12" applyNumberFormat="1" applyFont="1" applyFill="1" applyBorder="1" applyAlignment="1">
      <alignment horizontal="center" vertical="center" wrapText="1"/>
    </xf>
    <xf numFmtId="1" fontId="74" fillId="7" borderId="15" xfId="12" applyNumberFormat="1" applyFont="1" applyFill="1" applyBorder="1" applyAlignment="1">
      <alignment horizontal="center" vertical="center" wrapText="1"/>
    </xf>
    <xf numFmtId="4" fontId="74" fillId="7" borderId="34" xfId="12" applyNumberFormat="1" applyFont="1" applyFill="1" applyBorder="1" applyAlignment="1">
      <alignment horizontal="center" vertical="center" wrapText="1"/>
    </xf>
    <xf numFmtId="4" fontId="74" fillId="7" borderId="15" xfId="12" applyNumberFormat="1" applyFont="1" applyFill="1" applyBorder="1" applyAlignment="1">
      <alignment horizontal="center" vertical="center" wrapText="1"/>
    </xf>
    <xf numFmtId="0" fontId="68" fillId="7" borderId="5" xfId="10" applyFont="1" applyFill="1" applyBorder="1" applyAlignment="1">
      <alignment horizontal="left" vertical="center"/>
    </xf>
    <xf numFmtId="0" fontId="68" fillId="7" borderId="0" xfId="10" applyFont="1" applyFill="1" applyBorder="1" applyAlignment="1">
      <alignment horizontal="left" vertical="center"/>
    </xf>
    <xf numFmtId="0" fontId="68" fillId="7" borderId="13" xfId="23" applyFont="1" applyFill="1" applyBorder="1" applyAlignment="1">
      <alignment horizontal="center" vertical="center"/>
    </xf>
    <xf numFmtId="0" fontId="68" fillId="7" borderId="17" xfId="23" applyFont="1" applyFill="1" applyBorder="1" applyAlignment="1">
      <alignment horizontal="center" vertical="center" wrapText="1"/>
    </xf>
    <xf numFmtId="0" fontId="68" fillId="7" borderId="22" xfId="23" applyFont="1" applyFill="1" applyBorder="1" applyAlignment="1">
      <alignment horizontal="center" vertical="center" wrapText="1"/>
    </xf>
    <xf numFmtId="0" fontId="68" fillId="7" borderId="18" xfId="23" applyFont="1" applyFill="1" applyBorder="1" applyAlignment="1">
      <alignment horizontal="center" vertical="center" wrapText="1"/>
    </xf>
    <xf numFmtId="0" fontId="68" fillId="7" borderId="16" xfId="23" applyFont="1" applyFill="1" applyBorder="1" applyAlignment="1">
      <alignment horizontal="center" vertical="center" wrapText="1"/>
    </xf>
    <xf numFmtId="0" fontId="68" fillId="7" borderId="0" xfId="23" applyFont="1" applyFill="1" applyBorder="1" applyAlignment="1">
      <alignment horizontal="center" vertical="center" wrapText="1"/>
    </xf>
    <xf numFmtId="0" fontId="68" fillId="7" borderId="30" xfId="23" applyFont="1" applyFill="1" applyBorder="1" applyAlignment="1">
      <alignment horizontal="center" vertical="center" wrapText="1"/>
    </xf>
    <xf numFmtId="0" fontId="68" fillId="7" borderId="19" xfId="23" applyFont="1" applyFill="1" applyBorder="1" applyAlignment="1">
      <alignment horizontal="center" vertical="center" wrapText="1"/>
    </xf>
    <xf numFmtId="0" fontId="68" fillId="7" borderId="31" xfId="23" applyFont="1" applyFill="1" applyBorder="1" applyAlignment="1">
      <alignment horizontal="center" vertical="center"/>
    </xf>
    <xf numFmtId="0" fontId="68" fillId="7" borderId="32" xfId="23" applyFont="1" applyFill="1" applyBorder="1" applyAlignment="1">
      <alignment horizontal="center" vertical="center"/>
    </xf>
    <xf numFmtId="0" fontId="68" fillId="6" borderId="17" xfId="23" applyFont="1" applyFill="1" applyBorder="1" applyAlignment="1">
      <alignment horizontal="center" vertical="center" wrapText="1"/>
    </xf>
    <xf numFmtId="0" fontId="68" fillId="6" borderId="22" xfId="23" applyFont="1" applyFill="1" applyBorder="1" applyAlignment="1">
      <alignment horizontal="center" vertical="center" wrapText="1"/>
    </xf>
    <xf numFmtId="0" fontId="68" fillId="6" borderId="30" xfId="23" applyFont="1" applyFill="1" applyBorder="1" applyAlignment="1">
      <alignment horizontal="center" vertical="center" wrapText="1"/>
    </xf>
    <xf numFmtId="0" fontId="68" fillId="6" borderId="25" xfId="23" applyFont="1" applyFill="1" applyBorder="1" applyAlignment="1">
      <alignment horizontal="center" vertical="center" wrapText="1"/>
    </xf>
    <xf numFmtId="0" fontId="68" fillId="7" borderId="30" xfId="23" applyFont="1" applyFill="1" applyBorder="1" applyAlignment="1">
      <alignment horizontal="center" vertical="center"/>
    </xf>
    <xf numFmtId="0" fontId="68" fillId="7" borderId="19" xfId="23" applyFont="1" applyFill="1" applyBorder="1" applyAlignment="1">
      <alignment horizontal="center" vertical="center"/>
    </xf>
    <xf numFmtId="0" fontId="68" fillId="7" borderId="25" xfId="23" applyFont="1" applyFill="1" applyBorder="1" applyAlignment="1">
      <alignment horizontal="center" vertical="center"/>
    </xf>
    <xf numFmtId="0" fontId="68" fillId="7" borderId="20" xfId="23" applyFont="1" applyFill="1" applyBorder="1" applyAlignment="1">
      <alignment horizontal="center" vertical="center"/>
    </xf>
    <xf numFmtId="0" fontId="68" fillId="7" borderId="21" xfId="23" applyFont="1" applyFill="1" applyBorder="1" applyAlignment="1">
      <alignment horizontal="center" vertical="center"/>
    </xf>
    <xf numFmtId="0" fontId="59" fillId="7" borderId="0" xfId="10" applyFont="1" applyFill="1" applyAlignment="1">
      <alignment horizontal="left" vertical="center"/>
    </xf>
    <xf numFmtId="0" fontId="59" fillId="7" borderId="13" xfId="10" applyFont="1" applyFill="1" applyBorder="1" applyAlignment="1">
      <alignment horizontal="center" vertical="center" wrapText="1"/>
    </xf>
    <xf numFmtId="0" fontId="18" fillId="4" borderId="0" xfId="10" applyFont="1" applyFill="1" applyBorder="1" applyAlignment="1">
      <alignment horizontal="left" vertical="center" wrapText="1"/>
    </xf>
    <xf numFmtId="0" fontId="59" fillId="7" borderId="20" xfId="10" applyFont="1" applyFill="1" applyBorder="1" applyAlignment="1">
      <alignment horizontal="center" vertical="center" wrapText="1"/>
    </xf>
    <xf numFmtId="0" fontId="59" fillId="7" borderId="14" xfId="10" applyFont="1" applyFill="1" applyBorder="1" applyAlignment="1">
      <alignment horizontal="center" vertical="center" wrapText="1"/>
    </xf>
    <xf numFmtId="0" fontId="70" fillId="4" borderId="0" xfId="10" applyFont="1" applyFill="1" applyAlignment="1">
      <alignment horizontal="left" vertical="center" wrapText="1"/>
    </xf>
    <xf numFmtId="0" fontId="59" fillId="7" borderId="19" xfId="10" applyFont="1" applyFill="1" applyBorder="1" applyAlignment="1">
      <alignment horizontal="center" vertical="center" wrapText="1"/>
    </xf>
    <xf numFmtId="0" fontId="59" fillId="7" borderId="25" xfId="10" applyFont="1" applyFill="1" applyBorder="1" applyAlignment="1">
      <alignment horizontal="center" vertical="center" wrapText="1"/>
    </xf>
    <xf numFmtId="0" fontId="59" fillId="7" borderId="20" xfId="10" applyFont="1" applyFill="1" applyBorder="1" applyAlignment="1">
      <alignment horizontal="left" vertical="center" wrapText="1"/>
    </xf>
    <xf numFmtId="0" fontId="59" fillId="7" borderId="21" xfId="10" applyFont="1" applyFill="1" applyBorder="1" applyAlignment="1">
      <alignment horizontal="left" vertical="center" wrapText="1"/>
    </xf>
    <xf numFmtId="0" fontId="59" fillId="7" borderId="0" xfId="10" applyFont="1" applyFill="1" applyAlignment="1">
      <alignment vertical="center"/>
    </xf>
    <xf numFmtId="3" fontId="56" fillId="6" borderId="10" xfId="30" applyNumberFormat="1" applyFont="1" applyFill="1" applyBorder="1" applyAlignment="1">
      <alignment horizontal="center" vertical="center" wrapText="1"/>
    </xf>
    <xf numFmtId="0" fontId="55" fillId="6" borderId="6" xfId="29" applyFont="1" applyFill="1" applyBorder="1" applyAlignment="1">
      <alignment horizontal="center" vertical="center" wrapText="1"/>
    </xf>
    <xf numFmtId="0" fontId="97" fillId="4" borderId="0" xfId="29" applyFont="1" applyFill="1" applyAlignment="1">
      <alignment horizontal="left" vertical="center" wrapText="1"/>
    </xf>
    <xf numFmtId="175" fontId="81" fillId="4" borderId="2" xfId="12" applyNumberFormat="1" applyFont="1" applyFill="1" applyBorder="1" applyAlignment="1">
      <alignment vertical="center"/>
    </xf>
  </cellXfs>
  <cellStyles count="31">
    <cellStyle name="ColLevel_1" xfId="1" builtinId="2" iLevel="0"/>
    <cellStyle name="Following" xfId="2"/>
    <cellStyle name="Millares [0]_Person" xfId="3"/>
    <cellStyle name="Millares_Person" xfId="4"/>
    <cellStyle name="Moeda [0]_aola" xfId="5"/>
    <cellStyle name="Moeda_aola" xfId="6"/>
    <cellStyle name="Moneda [0]_Person" xfId="7"/>
    <cellStyle name="Moneda_Person" xfId="8"/>
    <cellStyle name="Normal" xfId="0" builtinId="0"/>
    <cellStyle name="Normal 2" xfId="9"/>
    <cellStyle name="Normal 2 2" xfId="28"/>
    <cellStyle name="Normal 2 2 2" xfId="30"/>
    <cellStyle name="Normal 3" xfId="10"/>
    <cellStyle name="Normal 3 2" xfId="11"/>
    <cellStyle name="Normal 4" xfId="27"/>
    <cellStyle name="Normal 4 2" xfId="29"/>
    <cellStyle name="Normal_ASTRA_PRICES_03_08 NOT APPLICABLE" xfId="12"/>
    <cellStyle name="Normal_DRAFT_VOG-Meriva_Colors" xfId="13"/>
    <cellStyle name="Normal_VECTRA MY06 05_08 NOT YET SENT" xfId="14"/>
    <cellStyle name="Preise inkl." xfId="15"/>
    <cellStyle name="Schraffur" xfId="16"/>
    <cellStyle name="Separador de milhares [0]_Person" xfId="17"/>
    <cellStyle name="Separador de milhares_Person" xfId="18"/>
    <cellStyle name="Standard 2" xfId="19"/>
    <cellStyle name="Standard 3" xfId="20"/>
    <cellStyle name="Standard 3 2" xfId="21"/>
    <cellStyle name="Standard_Abbrev.XLS" xfId="22"/>
    <cellStyle name="Standard_COLORS.XLS" xfId="23"/>
    <cellStyle name="Standard_Engine-Transmission-Packages" xfId="24"/>
    <cellStyle name="Standard_HOTLINE.XLS" xfId="25"/>
    <cellStyle name="표준_C100 BM 동력성능 종합"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666666"/>
      <rgbColor rgb="00808080"/>
      <rgbColor rgb="00B3B3B3"/>
      <rgbColor rgb="004C4C4C"/>
      <rgbColor rgb="00E6E6E6"/>
      <rgbColor rgb="00CC99FF"/>
      <rgbColor rgb="00CC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5" Type="http://schemas.openxmlformats.org/officeDocument/2006/relationships/image" Target="../media/image7.jpeg"/><Relationship Id="rId4"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182671</xdr:colOff>
      <xdr:row>0</xdr:row>
      <xdr:rowOff>170014</xdr:rowOff>
    </xdr:from>
    <xdr:to>
      <xdr:col>3</xdr:col>
      <xdr:colOff>516961</xdr:colOff>
      <xdr:row>4</xdr:row>
      <xdr:rowOff>229346</xdr:rowOff>
    </xdr:to>
    <xdr:pic>
      <xdr:nvPicPr>
        <xdr:cNvPr id="1287" name="Picture 58"/>
        <xdr:cNvPicPr>
          <a:picLocks noChangeAspect="1" noChangeArrowheads="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bwMode="auto">
        <a:xfrm>
          <a:off x="8154966" y="170014"/>
          <a:ext cx="1378125" cy="1168407"/>
        </a:xfrm>
        <a:prstGeom prst="rect">
          <a:avLst/>
        </a:prstGeom>
        <a:noFill/>
        <a:ln w="1">
          <a:noFill/>
          <a:miter lim="800000"/>
          <a:headEnd/>
          <a:tailEnd/>
        </a:ln>
      </xdr:spPr>
    </xdr:pic>
    <xdr:clientData/>
  </xdr:twoCellAnchor>
  <xdr:twoCellAnchor editAs="oneCell">
    <xdr:from>
      <xdr:col>0</xdr:col>
      <xdr:colOff>274007</xdr:colOff>
      <xdr:row>6</xdr:row>
      <xdr:rowOff>67950</xdr:rowOff>
    </xdr:from>
    <xdr:to>
      <xdr:col>3</xdr:col>
      <xdr:colOff>195719</xdr:colOff>
      <xdr:row>9</xdr:row>
      <xdr:rowOff>0</xdr:rowOff>
    </xdr:to>
    <xdr:pic>
      <xdr:nvPicPr>
        <xdr:cNvPr id="4" name="Picture 3"/>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274007" y="1672847"/>
          <a:ext cx="8937842" cy="64038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981074</xdr:colOff>
      <xdr:row>0</xdr:row>
      <xdr:rowOff>28575</xdr:rowOff>
    </xdr:from>
    <xdr:to>
      <xdr:col>5</xdr:col>
      <xdr:colOff>1374799</xdr:colOff>
      <xdr:row>0</xdr:row>
      <xdr:rowOff>422766</xdr:rowOff>
    </xdr:to>
    <xdr:sp macro="" textlink="">
      <xdr:nvSpPr>
        <xdr:cNvPr id="2" name="Rectangle 1"/>
        <xdr:cNvSpPr>
          <a:spLocks noChangeAspect="1"/>
        </xdr:cNvSpPr>
      </xdr:nvSpPr>
      <xdr:spPr>
        <a:xfrm flipH="1">
          <a:off x="7629524" y="28575"/>
          <a:ext cx="393725" cy="394191"/>
        </a:xfrm>
        <a:prstGeom prst="rect">
          <a:avLst/>
        </a:prstGeom>
        <a:solidFill>
          <a:schemeClr val="bg2">
            <a:lumMod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i="1">
              <a:solidFill>
                <a:schemeClr val="bg1"/>
              </a:solidFill>
              <a:latin typeface="Opel Sans Condensed" panose="020B0503030403020304" pitchFamily="34" charset="0"/>
            </a:rPr>
            <a:t>1</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400050</xdr:colOff>
      <xdr:row>0</xdr:row>
      <xdr:rowOff>0</xdr:rowOff>
    </xdr:from>
    <xdr:to>
      <xdr:col>4</xdr:col>
      <xdr:colOff>703016</xdr:colOff>
      <xdr:row>0</xdr:row>
      <xdr:rowOff>305572</xdr:rowOff>
    </xdr:to>
    <xdr:sp macro="" textlink="">
      <xdr:nvSpPr>
        <xdr:cNvPr id="26" name="Rectangle 25"/>
        <xdr:cNvSpPr>
          <a:spLocks noChangeAspect="1"/>
        </xdr:cNvSpPr>
      </xdr:nvSpPr>
      <xdr:spPr>
        <a:xfrm flipH="1">
          <a:off x="12925425" y="0"/>
          <a:ext cx="302966" cy="305572"/>
        </a:xfrm>
        <a:prstGeom prst="rect">
          <a:avLst/>
        </a:prstGeom>
        <a:solidFill>
          <a:schemeClr val="bg2">
            <a:lumMod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i="1">
              <a:solidFill>
                <a:schemeClr val="bg1"/>
              </a:solidFill>
              <a:latin typeface="Opel Sans Condensed" panose="020B0503030403020304" pitchFamily="34" charset="0"/>
            </a:rPr>
            <a:t>2</a:t>
          </a:r>
        </a:p>
      </xdr:txBody>
    </xdr:sp>
    <xdr:clientData/>
  </xdr:twoCellAnchor>
  <xdr:twoCellAnchor editAs="oneCell">
    <xdr:from>
      <xdr:col>0</xdr:col>
      <xdr:colOff>9134474</xdr:colOff>
      <xdr:row>25</xdr:row>
      <xdr:rowOff>4442</xdr:rowOff>
    </xdr:from>
    <xdr:to>
      <xdr:col>0</xdr:col>
      <xdr:colOff>9496425</xdr:colOff>
      <xdr:row>26</xdr:row>
      <xdr:rowOff>9525</xdr:rowOff>
    </xdr:to>
    <xdr:pic>
      <xdr:nvPicPr>
        <xdr:cNvPr id="27" name="Grafik 14"/>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8182" t="2916" r="13637" b="6423"/>
        <a:stretch/>
      </xdr:blipFill>
      <xdr:spPr>
        <a:xfrm>
          <a:off x="9134474" y="6976742"/>
          <a:ext cx="361951" cy="386083"/>
        </a:xfrm>
        <a:prstGeom prst="rect">
          <a:avLst/>
        </a:prstGeom>
      </xdr:spPr>
    </xdr:pic>
    <xdr:clientData/>
  </xdr:twoCellAnchor>
  <xdr:twoCellAnchor editAs="oneCell">
    <xdr:from>
      <xdr:col>0</xdr:col>
      <xdr:colOff>9124950</xdr:colOff>
      <xdr:row>26</xdr:row>
      <xdr:rowOff>28575</xdr:rowOff>
    </xdr:from>
    <xdr:to>
      <xdr:col>0</xdr:col>
      <xdr:colOff>9477375</xdr:colOff>
      <xdr:row>27</xdr:row>
      <xdr:rowOff>0</xdr:rowOff>
    </xdr:to>
    <xdr:pic>
      <xdr:nvPicPr>
        <xdr:cNvPr id="28" name="Grafik 16"/>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l="11363" t="2698" r="18182" b="4858"/>
        <a:stretch/>
      </xdr:blipFill>
      <xdr:spPr>
        <a:xfrm>
          <a:off x="9124950" y="7381875"/>
          <a:ext cx="352425" cy="352425"/>
        </a:xfrm>
        <a:prstGeom prst="rect">
          <a:avLst/>
        </a:prstGeom>
      </xdr:spPr>
    </xdr:pic>
    <xdr:clientData/>
  </xdr:twoCellAnchor>
  <xdr:twoCellAnchor editAs="oneCell">
    <xdr:from>
      <xdr:col>0</xdr:col>
      <xdr:colOff>9124949</xdr:colOff>
      <xdr:row>27</xdr:row>
      <xdr:rowOff>52090</xdr:rowOff>
    </xdr:from>
    <xdr:to>
      <xdr:col>0</xdr:col>
      <xdr:colOff>9477374</xdr:colOff>
      <xdr:row>27</xdr:row>
      <xdr:rowOff>371475</xdr:rowOff>
    </xdr:to>
    <xdr:pic>
      <xdr:nvPicPr>
        <xdr:cNvPr id="32" name="Grafik 13"/>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l="12401" t="15972" r="17818" b="17448"/>
        <a:stretch/>
      </xdr:blipFill>
      <xdr:spPr>
        <a:xfrm>
          <a:off x="9124949" y="7786390"/>
          <a:ext cx="352425" cy="319385"/>
        </a:xfrm>
        <a:prstGeom prst="rect">
          <a:avLst/>
        </a:prstGeom>
      </xdr:spPr>
    </xdr:pic>
    <xdr:clientData/>
  </xdr:twoCellAnchor>
  <xdr:twoCellAnchor editAs="oneCell">
    <xdr:from>
      <xdr:col>0</xdr:col>
      <xdr:colOff>9115425</xdr:colOff>
      <xdr:row>28</xdr:row>
      <xdr:rowOff>28575</xdr:rowOff>
    </xdr:from>
    <xdr:to>
      <xdr:col>0</xdr:col>
      <xdr:colOff>9448800</xdr:colOff>
      <xdr:row>28</xdr:row>
      <xdr:rowOff>361950</xdr:rowOff>
    </xdr:to>
    <xdr:pic>
      <xdr:nvPicPr>
        <xdr:cNvPr id="33" name="Grafik 15"/>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l="17414" t="14629" r="17856" b="11166"/>
        <a:stretch/>
      </xdr:blipFill>
      <xdr:spPr>
        <a:xfrm>
          <a:off x="9115425" y="8143875"/>
          <a:ext cx="333375" cy="333375"/>
        </a:xfrm>
        <a:prstGeom prst="rect">
          <a:avLst/>
        </a:prstGeom>
      </xdr:spPr>
    </xdr:pic>
    <xdr:clientData/>
  </xdr:twoCellAnchor>
  <xdr:twoCellAnchor editAs="oneCell">
    <xdr:from>
      <xdr:col>0</xdr:col>
      <xdr:colOff>9124950</xdr:colOff>
      <xdr:row>29</xdr:row>
      <xdr:rowOff>26266</xdr:rowOff>
    </xdr:from>
    <xdr:to>
      <xdr:col>0</xdr:col>
      <xdr:colOff>9477375</xdr:colOff>
      <xdr:row>30</xdr:row>
      <xdr:rowOff>19051</xdr:rowOff>
    </xdr:to>
    <xdr:pic>
      <xdr:nvPicPr>
        <xdr:cNvPr id="35" name="Grafik 18"/>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l="12374" t="10873" r="11529" b="69"/>
        <a:stretch/>
      </xdr:blipFill>
      <xdr:spPr>
        <a:xfrm>
          <a:off x="9124950" y="8522566"/>
          <a:ext cx="352425" cy="3737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11</xdr:col>
      <xdr:colOff>581025</xdr:colOff>
      <xdr:row>0</xdr:row>
      <xdr:rowOff>28575</xdr:rowOff>
    </xdr:from>
    <xdr:to>
      <xdr:col>12</xdr:col>
      <xdr:colOff>0</xdr:colOff>
      <xdr:row>0</xdr:row>
      <xdr:rowOff>361950</xdr:rowOff>
    </xdr:to>
    <xdr:sp macro="" textlink="">
      <xdr:nvSpPr>
        <xdr:cNvPr id="3" name="Rectangle 2"/>
        <xdr:cNvSpPr>
          <a:spLocks noChangeAspect="1"/>
        </xdr:cNvSpPr>
      </xdr:nvSpPr>
      <xdr:spPr>
        <a:xfrm>
          <a:off x="16030575" y="28575"/>
          <a:ext cx="333375" cy="333375"/>
        </a:xfrm>
        <a:prstGeom prst="rect">
          <a:avLst/>
        </a:prstGeom>
        <a:solidFill>
          <a:schemeClr val="bg2">
            <a:lumMod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chemeClr val="bg1"/>
              </a:solidFill>
              <a:latin typeface="Opel Sans Condensed" panose="020B0503030403020304" pitchFamily="34" charset="0"/>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1733550</xdr:colOff>
      <xdr:row>1</xdr:row>
      <xdr:rowOff>19050</xdr:rowOff>
    </xdr:from>
    <xdr:to>
      <xdr:col>3</xdr:col>
      <xdr:colOff>2103596</xdr:colOff>
      <xdr:row>1</xdr:row>
      <xdr:rowOff>419100</xdr:rowOff>
    </xdr:to>
    <xdr:sp macro="" textlink="">
      <xdr:nvSpPr>
        <xdr:cNvPr id="2" name="Rectangle 1"/>
        <xdr:cNvSpPr>
          <a:spLocks noChangeAspect="1"/>
        </xdr:cNvSpPr>
      </xdr:nvSpPr>
      <xdr:spPr>
        <a:xfrm>
          <a:off x="9515475" y="180975"/>
          <a:ext cx="370046" cy="400050"/>
        </a:xfrm>
        <a:prstGeom prst="rect">
          <a:avLst/>
        </a:prstGeom>
        <a:solidFill>
          <a:schemeClr val="bg2">
            <a:lumMod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chemeClr val="bg1"/>
              </a:solidFill>
              <a:latin typeface="Opel Sans Condensed" panose="020B0503030403020304" pitchFamily="34" charset="0"/>
            </a:rPr>
            <a:t>4</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9</xdr:col>
      <xdr:colOff>1707531</xdr:colOff>
      <xdr:row>0</xdr:row>
      <xdr:rowOff>0</xdr:rowOff>
    </xdr:from>
    <xdr:to>
      <xdr:col>9</xdr:col>
      <xdr:colOff>2137317</xdr:colOff>
      <xdr:row>0</xdr:row>
      <xdr:rowOff>464634</xdr:rowOff>
    </xdr:to>
    <xdr:sp macro="" textlink="">
      <xdr:nvSpPr>
        <xdr:cNvPr id="2" name="Rectangle 1"/>
        <xdr:cNvSpPr>
          <a:spLocks noChangeAspect="1"/>
        </xdr:cNvSpPr>
      </xdr:nvSpPr>
      <xdr:spPr>
        <a:xfrm>
          <a:off x="13869330" y="0"/>
          <a:ext cx="429786" cy="464634"/>
        </a:xfrm>
        <a:prstGeom prst="rect">
          <a:avLst/>
        </a:prstGeom>
        <a:solidFill>
          <a:schemeClr val="bg2">
            <a:lumMod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chemeClr val="bg1"/>
              </a:solidFill>
              <a:latin typeface="Opel Sans Condensed" panose="020B0503030403020304" pitchFamily="34" charset="0"/>
            </a:rPr>
            <a:t>5</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0</xdr:colOff>
      <xdr:row>2</xdr:row>
      <xdr:rowOff>171048</xdr:rowOff>
    </xdr:to>
    <xdr:sp macro="" textlink="">
      <xdr:nvSpPr>
        <xdr:cNvPr id="2" name="Text Box 2"/>
        <xdr:cNvSpPr txBox="1">
          <a:spLocks noChangeArrowheads="1"/>
        </xdr:cNvSpPr>
      </xdr:nvSpPr>
      <xdr:spPr bwMode="auto">
        <a:xfrm>
          <a:off x="0" y="9525"/>
          <a:ext cx="867833" cy="695325"/>
        </a:xfrm>
        <a:prstGeom prst="rect">
          <a:avLst/>
        </a:prstGeom>
        <a:solidFill>
          <a:srgbClr val="777777"/>
        </a:solidFill>
        <a:ln w="9525">
          <a:noFill/>
          <a:miter lim="800000"/>
          <a:headEnd/>
          <a:tailEnd/>
        </a:ln>
      </xdr:spPr>
      <xdr:txBody>
        <a:bodyPr vertOverflow="clip" wrap="square" lIns="91440" tIns="91440" rIns="91440" bIns="0" anchor="t" upright="1"/>
        <a:lstStyle/>
        <a:p>
          <a:pPr algn="ctr" rtl="0">
            <a:defRPr sz="1000"/>
          </a:pPr>
          <a:r>
            <a:rPr lang="en-US" sz="3200" b="1" i="0" strike="noStrike">
              <a:solidFill>
                <a:srgbClr val="FFFFFF"/>
              </a:solidFill>
              <a:latin typeface="Opel Sans"/>
            </a:rPr>
            <a:t>7</a:t>
          </a:r>
        </a:p>
      </xdr:txBody>
    </xdr:sp>
    <xdr:clientData/>
  </xdr:twoCellAnchor>
  <xdr:twoCellAnchor editAs="oneCell">
    <xdr:from>
      <xdr:col>7</xdr:col>
      <xdr:colOff>764215</xdr:colOff>
      <xdr:row>0</xdr:row>
      <xdr:rowOff>1</xdr:rowOff>
    </xdr:from>
    <xdr:to>
      <xdr:col>8</xdr:col>
      <xdr:colOff>0</xdr:colOff>
      <xdr:row>1</xdr:row>
      <xdr:rowOff>33228</xdr:rowOff>
    </xdr:to>
    <xdr:sp macro="" textlink="">
      <xdr:nvSpPr>
        <xdr:cNvPr id="12" name="Text Box 2"/>
        <xdr:cNvSpPr txBox="1">
          <a:spLocks noChangeArrowheads="1"/>
        </xdr:cNvSpPr>
      </xdr:nvSpPr>
      <xdr:spPr bwMode="auto">
        <a:xfrm>
          <a:off x="24842529" y="1"/>
          <a:ext cx="553779" cy="476250"/>
        </a:xfrm>
        <a:prstGeom prst="rect">
          <a:avLst/>
        </a:prstGeom>
        <a:solidFill>
          <a:schemeClr val="bg2">
            <a:lumMod val="25000"/>
          </a:schemeClr>
        </a:solidFill>
        <a:ln w="9525">
          <a:noFill/>
          <a:miter lim="800000"/>
          <a:headEnd/>
          <a:tailEnd/>
        </a:ln>
      </xdr:spPr>
      <xdr:txBody>
        <a:bodyPr vertOverflow="clip" wrap="square" lIns="91440" tIns="91440" rIns="91440" bIns="0" anchor="ctr" upright="1"/>
        <a:lstStyle/>
        <a:p>
          <a:pPr algn="ctr" rtl="0">
            <a:defRPr sz="1000"/>
          </a:pPr>
          <a:r>
            <a:rPr lang="en-US" sz="2400" b="0" i="0" strike="noStrike">
              <a:solidFill>
                <a:schemeClr val="bg1"/>
              </a:solidFill>
              <a:latin typeface="Opel Sans Condensed" panose="020B0503030403020304" pitchFamily="34" charset="0"/>
            </a:rPr>
            <a:t>6</a:t>
          </a:r>
        </a:p>
      </xdr:txBody>
    </xdr:sp>
    <xdr:clientData/>
  </xdr:twoCellAnchor>
  <xdr:twoCellAnchor editAs="oneCell">
    <xdr:from>
      <xdr:col>0</xdr:col>
      <xdr:colOff>45216</xdr:colOff>
      <xdr:row>1</xdr:row>
      <xdr:rowOff>491978</xdr:rowOff>
    </xdr:from>
    <xdr:to>
      <xdr:col>5</xdr:col>
      <xdr:colOff>2161264</xdr:colOff>
      <xdr:row>7</xdr:row>
      <xdr:rowOff>614265</xdr:rowOff>
    </xdr:to>
    <xdr:pic>
      <xdr:nvPicPr>
        <xdr:cNvPr id="14" name="Picture 13"/>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45216" y="1177110"/>
          <a:ext cx="20558864" cy="36314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57150</xdr:colOff>
      <xdr:row>2</xdr:row>
      <xdr:rowOff>0</xdr:rowOff>
    </xdr:from>
    <xdr:to>
      <xdr:col>3</xdr:col>
      <xdr:colOff>57150</xdr:colOff>
      <xdr:row>2</xdr:row>
      <xdr:rowOff>257175</xdr:rowOff>
    </xdr:to>
    <xdr:pic>
      <xdr:nvPicPr>
        <xdr:cNvPr id="2" name="Picture 1" descr="http://gmeconfigurator.com/res/opel/img/tirelabel/tirelabel_noisegroup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419600" y="1866900"/>
          <a:ext cx="3810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2</xdr:row>
      <xdr:rowOff>0</xdr:rowOff>
    </xdr:from>
    <xdr:to>
      <xdr:col>3</xdr:col>
      <xdr:colOff>57150</xdr:colOff>
      <xdr:row>2</xdr:row>
      <xdr:rowOff>257175</xdr:rowOff>
    </xdr:to>
    <xdr:pic>
      <xdr:nvPicPr>
        <xdr:cNvPr id="4" name="Picture 3" descr="http://gmeconfigurator.com/res/opel/img/tirelabel/tirelabel_noisegroup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419600" y="2238375"/>
          <a:ext cx="3810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447675</xdr:colOff>
      <xdr:row>2</xdr:row>
      <xdr:rowOff>0</xdr:rowOff>
    </xdr:from>
    <xdr:to>
      <xdr:col>3</xdr:col>
      <xdr:colOff>447675</xdr:colOff>
      <xdr:row>2</xdr:row>
      <xdr:rowOff>257175</xdr:rowOff>
    </xdr:to>
    <xdr:pic>
      <xdr:nvPicPr>
        <xdr:cNvPr id="5" name="Picture 4" descr="http://gmeconfigurator.com/res/opel/img/tirelabel/tirelabel_noisegroup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4810125" y="2238375"/>
          <a:ext cx="3810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2</xdr:row>
      <xdr:rowOff>0</xdr:rowOff>
    </xdr:from>
    <xdr:to>
      <xdr:col>3</xdr:col>
      <xdr:colOff>57150</xdr:colOff>
      <xdr:row>2</xdr:row>
      <xdr:rowOff>257175</xdr:rowOff>
    </xdr:to>
    <xdr:pic>
      <xdr:nvPicPr>
        <xdr:cNvPr id="6" name="Picture 5" descr="http://gmeconfigurator.com/res/opel/img/tirelabel/tirelabel_noisegroup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4419600" y="2609850"/>
          <a:ext cx="3810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47625</xdr:colOff>
      <xdr:row>2</xdr:row>
      <xdr:rowOff>47625</xdr:rowOff>
    </xdr:from>
    <xdr:to>
      <xdr:col>3</xdr:col>
      <xdr:colOff>47625</xdr:colOff>
      <xdr:row>2</xdr:row>
      <xdr:rowOff>304800</xdr:rowOff>
    </xdr:to>
    <xdr:pic>
      <xdr:nvPicPr>
        <xdr:cNvPr id="7" name="Picture 6" descr="http://gmeconfigurator.com/res/opel/img/tirelabel/tirelabel_noisegroup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410075" y="3000375"/>
          <a:ext cx="3810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47625</xdr:colOff>
      <xdr:row>4</xdr:row>
      <xdr:rowOff>38100</xdr:rowOff>
    </xdr:from>
    <xdr:to>
      <xdr:col>3</xdr:col>
      <xdr:colOff>47625</xdr:colOff>
      <xdr:row>4</xdr:row>
      <xdr:rowOff>295275</xdr:rowOff>
    </xdr:to>
    <xdr:pic>
      <xdr:nvPicPr>
        <xdr:cNvPr id="8" name="Picture 7" descr="http://gmeconfigurator.com/res/opel/img/tirelabel/tirelabel_noisegroup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410075" y="3371850"/>
          <a:ext cx="3810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438150</xdr:colOff>
      <xdr:row>4</xdr:row>
      <xdr:rowOff>38100</xdr:rowOff>
    </xdr:from>
    <xdr:to>
      <xdr:col>3</xdr:col>
      <xdr:colOff>438150</xdr:colOff>
      <xdr:row>4</xdr:row>
      <xdr:rowOff>295275</xdr:rowOff>
    </xdr:to>
    <xdr:pic>
      <xdr:nvPicPr>
        <xdr:cNvPr id="9" name="Picture 8" descr="http://gmeconfigurator.com/res/opel/img/tirelabel/tirelabel_noisegroup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4800600" y="3371850"/>
          <a:ext cx="3810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47625</xdr:colOff>
      <xdr:row>5</xdr:row>
      <xdr:rowOff>0</xdr:rowOff>
    </xdr:from>
    <xdr:to>
      <xdr:col>3</xdr:col>
      <xdr:colOff>47625</xdr:colOff>
      <xdr:row>5</xdr:row>
      <xdr:rowOff>257175</xdr:rowOff>
    </xdr:to>
    <xdr:pic>
      <xdr:nvPicPr>
        <xdr:cNvPr id="10" name="Picture 9" descr="http://gmeconfigurator.com/res/opel/img/tirelabel/tirelabel_noisegroup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410075" y="3762375"/>
          <a:ext cx="3810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5</xdr:row>
      <xdr:rowOff>0</xdr:rowOff>
    </xdr:from>
    <xdr:to>
      <xdr:col>3</xdr:col>
      <xdr:colOff>38100</xdr:colOff>
      <xdr:row>5</xdr:row>
      <xdr:rowOff>257175</xdr:rowOff>
    </xdr:to>
    <xdr:pic>
      <xdr:nvPicPr>
        <xdr:cNvPr id="11" name="Picture 10" descr="http://gmeconfigurator.com/res/opel/img/tirelabel/tirelabel_noisegroup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400550" y="4143375"/>
          <a:ext cx="3810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9525</xdr:rowOff>
    </xdr:from>
    <xdr:to>
      <xdr:col>0</xdr:col>
      <xdr:colOff>0</xdr:colOff>
      <xdr:row>1</xdr:row>
      <xdr:rowOff>200026</xdr:rowOff>
    </xdr:to>
    <xdr:sp macro="" textlink="">
      <xdr:nvSpPr>
        <xdr:cNvPr id="12" name="Text Box 2"/>
        <xdr:cNvSpPr txBox="1">
          <a:spLocks noChangeArrowheads="1"/>
        </xdr:cNvSpPr>
      </xdr:nvSpPr>
      <xdr:spPr bwMode="auto">
        <a:xfrm>
          <a:off x="2" y="9525"/>
          <a:ext cx="609599" cy="180976"/>
        </a:xfrm>
        <a:prstGeom prst="rect">
          <a:avLst/>
        </a:prstGeom>
        <a:solidFill>
          <a:srgbClr val="777777"/>
        </a:solidFill>
        <a:ln w="9525">
          <a:noFill/>
          <a:miter lim="800000"/>
          <a:headEnd/>
          <a:tailEnd/>
        </a:ln>
      </xdr:spPr>
      <xdr:txBody>
        <a:bodyPr vertOverflow="clip" wrap="square" lIns="91440" tIns="91440" rIns="91440" bIns="0" anchor="t" upright="1"/>
        <a:lstStyle/>
        <a:p>
          <a:pPr algn="ctr" rtl="0">
            <a:defRPr sz="1000"/>
          </a:pPr>
          <a:r>
            <a:rPr lang="en-US" sz="3200" b="1" i="0" strike="noStrike">
              <a:solidFill>
                <a:srgbClr val="FFFFFF"/>
              </a:solidFill>
              <a:latin typeface="Opel Sans"/>
            </a:rPr>
            <a:t>6</a:t>
          </a:r>
        </a:p>
      </xdr:txBody>
    </xdr:sp>
    <xdr:clientData/>
  </xdr:twoCellAnchor>
  <xdr:twoCellAnchor editAs="oneCell">
    <xdr:from>
      <xdr:col>0</xdr:col>
      <xdr:colOff>0</xdr:colOff>
      <xdr:row>0</xdr:row>
      <xdr:rowOff>9524</xdr:rowOff>
    </xdr:from>
    <xdr:to>
      <xdr:col>0</xdr:col>
      <xdr:colOff>0</xdr:colOff>
      <xdr:row>2</xdr:row>
      <xdr:rowOff>198967</xdr:rowOff>
    </xdr:to>
    <xdr:sp macro="" textlink="">
      <xdr:nvSpPr>
        <xdr:cNvPr id="13" name="Text Box 2"/>
        <xdr:cNvSpPr txBox="1">
          <a:spLocks noChangeArrowheads="1"/>
        </xdr:cNvSpPr>
      </xdr:nvSpPr>
      <xdr:spPr bwMode="auto">
        <a:xfrm>
          <a:off x="0" y="9524"/>
          <a:ext cx="745672" cy="609601"/>
        </a:xfrm>
        <a:prstGeom prst="rect">
          <a:avLst/>
        </a:prstGeom>
        <a:solidFill>
          <a:srgbClr val="777777"/>
        </a:solidFill>
        <a:ln w="9525">
          <a:noFill/>
          <a:miter lim="800000"/>
          <a:headEnd/>
          <a:tailEnd/>
        </a:ln>
      </xdr:spPr>
      <xdr:txBody>
        <a:bodyPr vertOverflow="clip" wrap="square" lIns="91440" tIns="91440" rIns="91440" bIns="0" anchor="ctr" anchorCtr="0" upright="1"/>
        <a:lstStyle/>
        <a:p>
          <a:pPr algn="ctr" rtl="0">
            <a:defRPr sz="1000"/>
          </a:pPr>
          <a:r>
            <a:rPr lang="en-US" sz="3000" b="1" i="0" strike="noStrike">
              <a:solidFill>
                <a:srgbClr val="FFFFFF"/>
              </a:solidFill>
              <a:latin typeface="Opel Sans"/>
            </a:rPr>
            <a:t>8</a:t>
          </a:r>
        </a:p>
      </xdr:txBody>
    </xdr:sp>
    <xdr:clientData/>
  </xdr:twoCellAnchor>
  <xdr:twoCellAnchor editAs="oneCell">
    <xdr:from>
      <xdr:col>3</xdr:col>
      <xdr:colOff>9525</xdr:colOff>
      <xdr:row>2</xdr:row>
      <xdr:rowOff>123825</xdr:rowOff>
    </xdr:from>
    <xdr:to>
      <xdr:col>3</xdr:col>
      <xdr:colOff>390525</xdr:colOff>
      <xdr:row>2</xdr:row>
      <xdr:rowOff>381000</xdr:rowOff>
    </xdr:to>
    <xdr:pic>
      <xdr:nvPicPr>
        <xdr:cNvPr id="19" name="Picture 18" descr="http://gmeconfigurator.com/res/opel/img/tirelabel/tirelabel_noisegroup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6334125" y="3800475"/>
          <a:ext cx="3810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xdr:colOff>
      <xdr:row>4</xdr:row>
      <xdr:rowOff>123825</xdr:rowOff>
    </xdr:from>
    <xdr:to>
      <xdr:col>3</xdr:col>
      <xdr:colOff>390525</xdr:colOff>
      <xdr:row>4</xdr:row>
      <xdr:rowOff>381000</xdr:rowOff>
    </xdr:to>
    <xdr:pic>
      <xdr:nvPicPr>
        <xdr:cNvPr id="20" name="Picture 19" descr="http://gmeconfigurator.com/res/opel/img/tirelabel/tirelabel_noisegroup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6334125" y="4238625"/>
          <a:ext cx="3810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613833</xdr:colOff>
      <xdr:row>0</xdr:row>
      <xdr:rowOff>0</xdr:rowOff>
    </xdr:from>
    <xdr:to>
      <xdr:col>5</xdr:col>
      <xdr:colOff>0</xdr:colOff>
      <xdr:row>0</xdr:row>
      <xdr:rowOff>402167</xdr:rowOff>
    </xdr:to>
    <xdr:sp macro="" textlink="">
      <xdr:nvSpPr>
        <xdr:cNvPr id="23" name="Text Box 2"/>
        <xdr:cNvSpPr txBox="1">
          <a:spLocks noChangeArrowheads="1"/>
        </xdr:cNvSpPr>
      </xdr:nvSpPr>
      <xdr:spPr bwMode="auto">
        <a:xfrm>
          <a:off x="7588250" y="0"/>
          <a:ext cx="518583" cy="402167"/>
        </a:xfrm>
        <a:prstGeom prst="rect">
          <a:avLst/>
        </a:prstGeom>
        <a:solidFill>
          <a:schemeClr val="bg2">
            <a:lumMod val="25000"/>
          </a:schemeClr>
        </a:solidFill>
        <a:ln w="9525">
          <a:noFill/>
          <a:miter lim="800000"/>
          <a:headEnd/>
          <a:tailEnd/>
        </a:ln>
      </xdr:spPr>
      <xdr:txBody>
        <a:bodyPr vertOverflow="clip" wrap="square" lIns="91440" tIns="91440" rIns="91440" bIns="0" anchor="ctr" upright="1"/>
        <a:lstStyle/>
        <a:p>
          <a:pPr algn="ctr" rtl="0">
            <a:defRPr sz="1000"/>
          </a:pPr>
          <a:r>
            <a:rPr lang="en-US" sz="2200" b="1" i="0" strike="noStrike">
              <a:solidFill>
                <a:srgbClr val="FFFFFF"/>
              </a:solidFill>
              <a:latin typeface="Opel Sans Condensed" panose="020B0503030403020304" pitchFamily="34" charset="0"/>
            </a:rPr>
            <a:t>7</a:t>
          </a:r>
        </a:p>
      </xdr:txBody>
    </xdr:sp>
    <xdr:clientData/>
  </xdr:twoCellAnchor>
  <xdr:oneCellAnchor>
    <xdr:from>
      <xdr:col>3</xdr:col>
      <xdr:colOff>57150</xdr:colOff>
      <xdr:row>3</xdr:row>
      <xdr:rowOff>0</xdr:rowOff>
    </xdr:from>
    <xdr:ext cx="0" cy="257175"/>
    <xdr:pic>
      <xdr:nvPicPr>
        <xdr:cNvPr id="18" name="Picture 17" descr="http://gmeconfigurator.com/res/opel/img/tirelabel/tirelabel_noisegroup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5772150" y="1047750"/>
          <a:ext cx="0" cy="2571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447675</xdr:colOff>
      <xdr:row>3</xdr:row>
      <xdr:rowOff>0</xdr:rowOff>
    </xdr:from>
    <xdr:ext cx="0" cy="257175"/>
    <xdr:pic>
      <xdr:nvPicPr>
        <xdr:cNvPr id="22" name="Picture 21" descr="http://gmeconfigurator.com/res/opel/img/tirelabel/tirelabel_noisegroup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6162675" y="1047750"/>
          <a:ext cx="0" cy="2571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57150</xdr:colOff>
      <xdr:row>3</xdr:row>
      <xdr:rowOff>0</xdr:rowOff>
    </xdr:from>
    <xdr:ext cx="0" cy="257175"/>
    <xdr:pic>
      <xdr:nvPicPr>
        <xdr:cNvPr id="24" name="Picture 23" descr="http://gmeconfigurator.com/res/opel/img/tirelabel/tirelabel_noisegroup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5772150" y="1047750"/>
          <a:ext cx="0" cy="2571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447675</xdr:colOff>
      <xdr:row>3</xdr:row>
      <xdr:rowOff>0</xdr:rowOff>
    </xdr:from>
    <xdr:ext cx="0" cy="257175"/>
    <xdr:pic>
      <xdr:nvPicPr>
        <xdr:cNvPr id="25" name="Picture 24" descr="http://gmeconfigurator.com/res/opel/img/tirelabel/tirelabel_noisegroup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6162675" y="1047750"/>
          <a:ext cx="0" cy="2571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57150</xdr:colOff>
      <xdr:row>3</xdr:row>
      <xdr:rowOff>0</xdr:rowOff>
    </xdr:from>
    <xdr:ext cx="0" cy="257175"/>
    <xdr:pic>
      <xdr:nvPicPr>
        <xdr:cNvPr id="26" name="Picture 25" descr="http://gmeconfigurator.com/res/opel/img/tirelabel/tirelabel_noisegroup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5772150" y="1047750"/>
          <a:ext cx="0" cy="2571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47625</xdr:colOff>
      <xdr:row>3</xdr:row>
      <xdr:rowOff>47625</xdr:rowOff>
    </xdr:from>
    <xdr:ext cx="0" cy="257175"/>
    <xdr:pic>
      <xdr:nvPicPr>
        <xdr:cNvPr id="27" name="Picture 26" descr="http://gmeconfigurator.com/res/opel/img/tirelabel/tirelabel_noisegroup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5762625" y="1095375"/>
          <a:ext cx="0" cy="2571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3</xdr:row>
      <xdr:rowOff>104775</xdr:rowOff>
    </xdr:from>
    <xdr:to>
      <xdr:col>3</xdr:col>
      <xdr:colOff>381000</xdr:colOff>
      <xdr:row>3</xdr:row>
      <xdr:rowOff>361950</xdr:rowOff>
    </xdr:to>
    <xdr:pic>
      <xdr:nvPicPr>
        <xdr:cNvPr id="29" name="Picture 28" descr="http://gmeconfigurator.com/res/opel/img/tirelabel/tirelabel_noisegroup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5715000" y="1590675"/>
          <a:ext cx="3810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tabSelected="1" zoomScale="73" zoomScaleNormal="73" workbookViewId="0">
      <selection activeCell="A5" sqref="A5"/>
    </sheetView>
  </sheetViews>
  <sheetFormatPr defaultColWidth="0" defaultRowHeight="12.75" zeroHeight="1"/>
  <cols>
    <col min="1" max="1" width="89.125" customWidth="1"/>
    <col min="2" max="2" width="15.625" customWidth="1"/>
    <col min="3" max="3" width="13.625" customWidth="1"/>
    <col min="4" max="4" width="10.875" customWidth="1"/>
    <col min="5" max="7" width="10.875" hidden="1" customWidth="1"/>
    <col min="8" max="16384" width="10.875" hidden="1"/>
  </cols>
  <sheetData>
    <row r="1" spans="1:7" ht="18" customHeight="1">
      <c r="A1" s="35"/>
      <c r="B1" s="2"/>
      <c r="C1" s="2"/>
      <c r="D1" s="2"/>
      <c r="E1" s="2"/>
      <c r="F1" s="2"/>
      <c r="G1" s="2"/>
    </row>
    <row r="2" spans="1:7" ht="21.75" customHeight="1">
      <c r="A2" s="36" t="s">
        <v>289</v>
      </c>
      <c r="B2" s="2"/>
      <c r="C2" s="2"/>
      <c r="D2" s="2"/>
      <c r="E2" s="2"/>
      <c r="F2" s="2"/>
      <c r="G2" s="2"/>
    </row>
    <row r="3" spans="1:7" ht="26.25">
      <c r="A3" s="40" t="s">
        <v>331</v>
      </c>
      <c r="B3" s="2"/>
      <c r="C3" s="2"/>
      <c r="D3" s="2"/>
      <c r="E3" s="2"/>
      <c r="F3" s="2"/>
      <c r="G3" s="2"/>
    </row>
    <row r="4" spans="1:7" ht="20.25">
      <c r="A4" s="37" t="s">
        <v>326</v>
      </c>
      <c r="B4" s="2"/>
      <c r="C4" s="2"/>
      <c r="D4" s="2"/>
      <c r="E4" s="2"/>
      <c r="F4" s="2"/>
      <c r="G4" s="2"/>
    </row>
    <row r="5" spans="1:7" ht="19.5" customHeight="1">
      <c r="A5" s="38" t="s">
        <v>422</v>
      </c>
      <c r="B5" s="2"/>
      <c r="C5" s="2"/>
      <c r="D5" s="2"/>
      <c r="E5" s="2"/>
      <c r="F5" s="2"/>
      <c r="G5" s="2"/>
    </row>
    <row r="6" spans="1:7" ht="19.5" customHeight="1">
      <c r="A6" s="33"/>
      <c r="B6" s="2"/>
      <c r="C6" s="2"/>
      <c r="D6" s="2"/>
      <c r="E6" s="2"/>
      <c r="F6" s="2"/>
      <c r="G6" s="2"/>
    </row>
    <row r="7" spans="1:7" ht="9" customHeight="1">
      <c r="A7" s="2"/>
      <c r="B7" s="2"/>
      <c r="C7" s="2"/>
      <c r="D7" s="2"/>
      <c r="E7" s="2"/>
      <c r="F7" s="2"/>
      <c r="G7" s="2"/>
    </row>
    <row r="8" spans="1:7" ht="409.6" customHeight="1">
      <c r="A8" s="1"/>
      <c r="B8" s="1"/>
      <c r="C8" s="1"/>
      <c r="D8" s="2"/>
      <c r="E8" s="2"/>
      <c r="F8" s="2"/>
      <c r="G8" s="2"/>
    </row>
    <row r="9" spans="1:7" ht="90.75" customHeight="1">
      <c r="A9" s="2"/>
      <c r="B9" s="2"/>
      <c r="C9" s="2"/>
      <c r="D9" s="2"/>
      <c r="E9" s="2"/>
      <c r="F9" s="2"/>
      <c r="G9" s="2"/>
    </row>
    <row r="10" spans="1:7" hidden="1">
      <c r="A10" s="39"/>
      <c r="B10" s="39"/>
      <c r="C10" s="39"/>
      <c r="D10" s="39"/>
      <c r="E10" s="2"/>
      <c r="F10" s="2"/>
      <c r="G10" s="2"/>
    </row>
    <row r="11" spans="1:7" hidden="1"/>
    <row r="12" spans="1:7" hidden="1"/>
    <row r="13" spans="1:7" hidden="1"/>
    <row r="14" spans="1:7" hidden="1"/>
    <row r="15" spans="1:7" hidden="1"/>
    <row r="16" spans="1:7" hidden="1"/>
    <row r="17" hidden="1"/>
    <row r="18" hidden="1"/>
  </sheetData>
  <mergeCells count="1">
    <mergeCell ref="A8:C8"/>
  </mergeCells>
  <printOptions horizontalCentered="1" verticalCentered="1"/>
  <pageMargins left="0" right="0" top="0" bottom="0" header="0.39370078740157483" footer="0.59055118110236227"/>
  <pageSetup paperSize="9" scale="8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27"/>
  <sheetViews>
    <sheetView zoomScaleNormal="100" zoomScaleSheetLayoutView="75" workbookViewId="0">
      <selection activeCell="A13" sqref="A13:F13"/>
    </sheetView>
  </sheetViews>
  <sheetFormatPr defaultColWidth="5.75" defaultRowHeight="12.75" zeroHeight="1"/>
  <cols>
    <col min="1" max="1" width="4.75" style="9" bestFit="1" customWidth="1"/>
    <col min="2" max="2" width="31.25" style="9" customWidth="1"/>
    <col min="3" max="3" width="15.5" style="9" customWidth="1"/>
    <col min="4" max="4" width="17.125" style="9" customWidth="1"/>
    <col min="5" max="5" width="18.625" style="8" customWidth="1"/>
    <col min="6" max="6" width="18.375" style="8" customWidth="1"/>
    <col min="7" max="16384" width="5.75" style="9"/>
  </cols>
  <sheetData>
    <row r="1" spans="1:14" ht="34.5" customHeight="1">
      <c r="A1" s="204" t="s">
        <v>332</v>
      </c>
      <c r="B1" s="204"/>
      <c r="C1" s="204"/>
      <c r="D1" s="204"/>
      <c r="E1" s="204"/>
      <c r="F1" s="204"/>
    </row>
    <row r="2" spans="1:14" ht="16.5" customHeight="1">
      <c r="A2" s="11"/>
      <c r="B2" s="11"/>
      <c r="C2" s="11"/>
      <c r="D2" s="11"/>
      <c r="E2" s="11"/>
      <c r="F2" s="11"/>
    </row>
    <row r="3" spans="1:14" ht="22.5" customHeight="1">
      <c r="A3" s="199"/>
      <c r="B3" s="34" t="s">
        <v>333</v>
      </c>
      <c r="C3" s="34" t="s">
        <v>109</v>
      </c>
      <c r="D3" s="34" t="s">
        <v>67</v>
      </c>
      <c r="E3" s="34" t="s">
        <v>129</v>
      </c>
      <c r="F3" s="34" t="s">
        <v>130</v>
      </c>
    </row>
    <row r="4" spans="1:14" ht="30" customHeight="1">
      <c r="A4" s="205" t="s">
        <v>335</v>
      </c>
      <c r="B4" s="207" t="s">
        <v>334</v>
      </c>
      <c r="C4" s="51" t="s">
        <v>287</v>
      </c>
      <c r="D4" s="50">
        <f>'Ανάλυση Τιμών Μοντέλων'!F5</f>
        <v>16999.999999999996</v>
      </c>
      <c r="E4" s="50">
        <f>'Ανάλυση Τιμών Μοντέλων'!F7</f>
        <v>19400</v>
      </c>
      <c r="F4" s="200" t="s">
        <v>0</v>
      </c>
    </row>
    <row r="5" spans="1:14" s="186" customFormat="1" ht="30" customHeight="1">
      <c r="A5" s="206"/>
      <c r="B5" s="208"/>
      <c r="C5" s="51" t="s">
        <v>418</v>
      </c>
      <c r="D5" s="50" t="s">
        <v>0</v>
      </c>
      <c r="E5" s="50">
        <f>'Ανάλυση Τιμών Μοντέλων'!F8</f>
        <v>20200</v>
      </c>
      <c r="F5" s="200" t="s">
        <v>0</v>
      </c>
    </row>
    <row r="6" spans="1:14" ht="22.5">
      <c r="A6" s="201"/>
      <c r="B6" s="187"/>
      <c r="C6" s="188"/>
      <c r="D6" s="188"/>
      <c r="E6" s="188"/>
      <c r="F6" s="188"/>
    </row>
    <row r="7" spans="1:14" s="186" customFormat="1" ht="30" customHeight="1">
      <c r="A7" s="205" t="s">
        <v>383</v>
      </c>
      <c r="B7" s="49" t="s">
        <v>336</v>
      </c>
      <c r="C7" s="51" t="s">
        <v>286</v>
      </c>
      <c r="D7" s="50">
        <f>'Ανάλυση Τιμών Μοντέλων'!F6</f>
        <v>19800</v>
      </c>
      <c r="E7" s="50" t="s">
        <v>0</v>
      </c>
      <c r="F7" s="202" t="s">
        <v>0</v>
      </c>
    </row>
    <row r="8" spans="1:14" s="186" customFormat="1" ht="30" customHeight="1">
      <c r="A8" s="206"/>
      <c r="B8" s="207" t="s">
        <v>337</v>
      </c>
      <c r="C8" s="51" t="s">
        <v>286</v>
      </c>
      <c r="D8" s="50" t="s">
        <v>0</v>
      </c>
      <c r="E8" s="50">
        <f>'Ανάλυση Τιμών Μοντέλων'!F9</f>
        <v>21799.8</v>
      </c>
      <c r="F8" s="202">
        <f>'Ανάλυση Τιμών Μοντέλων'!F11</f>
        <v>24799.600000000002</v>
      </c>
    </row>
    <row r="9" spans="1:14" s="186" customFormat="1" ht="30" customHeight="1">
      <c r="A9" s="206"/>
      <c r="B9" s="214"/>
      <c r="C9" s="52" t="s">
        <v>288</v>
      </c>
      <c r="D9" s="50" t="s">
        <v>0</v>
      </c>
      <c r="E9" s="50">
        <f>'Ανάλυση Τιμών Μοντέλων'!F10</f>
        <v>23900.400000000001</v>
      </c>
      <c r="F9" s="202" t="s">
        <v>0</v>
      </c>
    </row>
    <row r="10" spans="1:14" ht="30" customHeight="1">
      <c r="A10" s="206"/>
      <c r="B10" s="53" t="s">
        <v>338</v>
      </c>
      <c r="C10" s="47" t="s">
        <v>286</v>
      </c>
      <c r="D10" s="46" t="s">
        <v>0</v>
      </c>
      <c r="E10" s="46" t="s">
        <v>0</v>
      </c>
      <c r="F10" s="202">
        <f>'Ανάλυση Τιμών Μοντέλων'!F12</f>
        <v>25799.599999999999</v>
      </c>
    </row>
    <row r="11" spans="1:14" ht="12.75" customHeight="1">
      <c r="A11" s="211"/>
      <c r="B11" s="212"/>
      <c r="C11" s="212"/>
      <c r="D11" s="212"/>
      <c r="E11" s="213"/>
      <c r="F11" s="203"/>
    </row>
    <row r="12" spans="1:14" ht="245.25" customHeight="1">
      <c r="A12" s="215" t="s">
        <v>419</v>
      </c>
      <c r="B12" s="215"/>
      <c r="C12" s="215"/>
      <c r="D12" s="215"/>
      <c r="E12" s="215"/>
      <c r="F12" s="215"/>
    </row>
    <row r="13" spans="1:14" ht="32.25" customHeight="1">
      <c r="A13" s="210" t="s">
        <v>420</v>
      </c>
      <c r="B13" s="210"/>
      <c r="C13" s="210"/>
      <c r="D13" s="210"/>
      <c r="E13" s="210"/>
      <c r="F13" s="210"/>
      <c r="G13" s="198"/>
      <c r="H13" s="198"/>
      <c r="I13" s="198"/>
      <c r="J13" s="198"/>
      <c r="K13" s="198"/>
      <c r="L13" s="198"/>
      <c r="M13" s="198"/>
      <c r="N13" s="198"/>
    </row>
    <row r="14" spans="1:14" ht="15.75">
      <c r="A14" s="209"/>
      <c r="B14" s="209"/>
      <c r="C14" s="209"/>
      <c r="D14" s="209"/>
      <c r="E14" s="209"/>
      <c r="F14" s="209"/>
    </row>
    <row r="15" spans="1:14" hidden="1">
      <c r="E15" s="9"/>
      <c r="F15" s="9"/>
    </row>
    <row r="16" spans="1:14" hidden="1">
      <c r="E16" s="9"/>
      <c r="F16" s="9"/>
    </row>
    <row r="17" spans="5:6">
      <c r="E17" s="9"/>
      <c r="F17" s="9"/>
    </row>
    <row r="18" spans="5:6" hidden="1">
      <c r="E18" s="9"/>
      <c r="F18" s="9"/>
    </row>
    <row r="19" spans="5:6" hidden="1">
      <c r="E19" s="9"/>
      <c r="F19" s="9"/>
    </row>
    <row r="20" spans="5:6">
      <c r="E20" s="9"/>
      <c r="F20" s="9"/>
    </row>
    <row r="21" spans="5:6">
      <c r="E21" s="9"/>
      <c r="F21" s="9"/>
    </row>
    <row r="22" spans="5:6">
      <c r="E22" s="9"/>
      <c r="F22" s="9"/>
    </row>
    <row r="23" spans="5:6">
      <c r="E23" s="9"/>
      <c r="F23" s="9"/>
    </row>
    <row r="24" spans="5:6">
      <c r="E24" s="9"/>
      <c r="F24" s="9"/>
    </row>
    <row r="25" spans="5:6">
      <c r="E25" s="9"/>
      <c r="F25" s="9"/>
    </row>
    <row r="26" spans="5:6">
      <c r="E26" s="9"/>
      <c r="F26" s="9"/>
    </row>
    <row r="27" spans="5:6">
      <c r="E27" s="9"/>
      <c r="F27" s="9"/>
    </row>
  </sheetData>
  <sheetProtection formatCells="0" formatColumns="0" formatRows="0" insertColumns="0" insertRows="0" insertHyperlinks="0" deleteColumns="0" deleteRows="0" sort="0" autoFilter="0" pivotTables="0"/>
  <mergeCells count="9">
    <mergeCell ref="A1:F1"/>
    <mergeCell ref="A4:A5"/>
    <mergeCell ref="B4:B5"/>
    <mergeCell ref="A14:F14"/>
    <mergeCell ref="A13:F13"/>
    <mergeCell ref="A11:E11"/>
    <mergeCell ref="B8:B9"/>
    <mergeCell ref="A12:F12"/>
    <mergeCell ref="A7:A10"/>
  </mergeCells>
  <phoneticPr fontId="0"/>
  <printOptions horizontalCentered="1"/>
  <pageMargins left="0.39370078740157483" right="0.39370078740157483" top="0.59055118110236227" bottom="0.39370078740157483" header="0.23622047244094491" footer="0.27559055118110237"/>
  <pageSetup paperSize="9" scale="8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applyStyles="1" summaryRight="0"/>
    <pageSetUpPr fitToPage="1"/>
  </sheetPr>
  <dimension ref="A1:F321"/>
  <sheetViews>
    <sheetView view="pageBreakPreview" topLeftCell="A84" zoomScaleNormal="60" zoomScaleSheetLayoutView="100" workbookViewId="0">
      <selection activeCell="A96" sqref="A96:D96"/>
    </sheetView>
  </sheetViews>
  <sheetFormatPr defaultColWidth="25.625" defaultRowHeight="23.25" zeroHeight="1"/>
  <cols>
    <col min="1" max="1" width="125.625" style="72" customWidth="1"/>
    <col min="2" max="2" width="18.5" style="80" customWidth="1"/>
    <col min="3" max="3" width="9" style="81" bestFit="1" customWidth="1"/>
    <col min="4" max="4" width="11.25" style="81" bestFit="1" customWidth="1"/>
    <col min="5" max="5" width="9.25" style="81" bestFit="1" customWidth="1"/>
    <col min="6" max="16384" width="25.625" style="72"/>
  </cols>
  <sheetData>
    <row r="1" spans="1:5" s="69" customFormat="1" ht="25.5" customHeight="1">
      <c r="A1" s="54" t="s">
        <v>339</v>
      </c>
      <c r="B1" s="68"/>
      <c r="C1" s="68"/>
      <c r="D1" s="68"/>
      <c r="E1" s="68"/>
    </row>
    <row r="2" spans="1:5">
      <c r="A2" s="70"/>
      <c r="B2" s="71"/>
      <c r="C2" s="57" t="s">
        <v>67</v>
      </c>
      <c r="D2" s="57" t="s">
        <v>129</v>
      </c>
      <c r="E2" s="57" t="s">
        <v>130</v>
      </c>
    </row>
    <row r="3" spans="1:5" ht="17.25" customHeight="1">
      <c r="A3" s="55" t="s">
        <v>9</v>
      </c>
      <c r="B3" s="56" t="s">
        <v>21</v>
      </c>
      <c r="C3" s="216" t="s">
        <v>131</v>
      </c>
      <c r="D3" s="217"/>
      <c r="E3" s="218"/>
    </row>
    <row r="4" spans="1:5" s="10" customFormat="1" ht="15.75" customHeight="1">
      <c r="A4" s="61" t="s">
        <v>206</v>
      </c>
      <c r="B4" s="62" t="s">
        <v>141</v>
      </c>
      <c r="C4" s="73" t="s">
        <v>4</v>
      </c>
      <c r="D4" s="74" t="s">
        <v>0</v>
      </c>
      <c r="E4" s="74" t="s">
        <v>0</v>
      </c>
    </row>
    <row r="5" spans="1:5" s="10" customFormat="1" ht="15.75">
      <c r="A5" s="61" t="s">
        <v>207</v>
      </c>
      <c r="B5" s="62" t="s">
        <v>142</v>
      </c>
      <c r="C5" s="73" t="s">
        <v>26</v>
      </c>
      <c r="D5" s="74" t="s">
        <v>0</v>
      </c>
      <c r="E5" s="74" t="s">
        <v>0</v>
      </c>
    </row>
    <row r="6" spans="1:5" s="10" customFormat="1" ht="15.75">
      <c r="A6" s="61" t="s">
        <v>348</v>
      </c>
      <c r="B6" s="62" t="s">
        <v>143</v>
      </c>
      <c r="C6" s="74" t="s">
        <v>0</v>
      </c>
      <c r="D6" s="63" t="s">
        <v>4</v>
      </c>
      <c r="E6" s="74" t="s">
        <v>0</v>
      </c>
    </row>
    <row r="7" spans="1:5" s="10" customFormat="1" ht="15.75">
      <c r="A7" s="61" t="s">
        <v>349</v>
      </c>
      <c r="B7" s="62" t="s">
        <v>144</v>
      </c>
      <c r="C7" s="74" t="s">
        <v>0</v>
      </c>
      <c r="D7" s="73" t="s">
        <v>26</v>
      </c>
      <c r="E7" s="74" t="s">
        <v>0</v>
      </c>
    </row>
    <row r="8" spans="1:5" s="10" customFormat="1" ht="31.5">
      <c r="A8" s="61" t="s">
        <v>356</v>
      </c>
      <c r="B8" s="62" t="s">
        <v>325</v>
      </c>
      <c r="C8" s="74" t="s">
        <v>0</v>
      </c>
      <c r="D8" s="63">
        <f>'Ανάλυση Τιμών Προαιρ. εξοπλ.'!C5</f>
        <v>99.75</v>
      </c>
      <c r="E8" s="74" t="s">
        <v>0</v>
      </c>
    </row>
    <row r="9" spans="1:5" s="10" customFormat="1" ht="50.25" customHeight="1">
      <c r="A9" s="61" t="s">
        <v>374</v>
      </c>
      <c r="B9" s="62" t="s">
        <v>145</v>
      </c>
      <c r="C9" s="74" t="s">
        <v>0</v>
      </c>
      <c r="D9" s="63">
        <f>'Ανάλυση Τιμών Προαιρ. εξοπλ.'!C6</f>
        <v>800</v>
      </c>
      <c r="E9" s="74" t="s">
        <v>0</v>
      </c>
    </row>
    <row r="10" spans="1:5" s="10" customFormat="1" ht="15.75">
      <c r="A10" s="61" t="s">
        <v>350</v>
      </c>
      <c r="B10" s="62" t="s">
        <v>146</v>
      </c>
      <c r="C10" s="74" t="s">
        <v>0</v>
      </c>
      <c r="D10" s="74" t="s">
        <v>0</v>
      </c>
      <c r="E10" s="63" t="s">
        <v>4</v>
      </c>
    </row>
    <row r="11" spans="1:5" s="10" customFormat="1" ht="15.75">
      <c r="A11" s="61" t="s">
        <v>351</v>
      </c>
      <c r="B11" s="62" t="s">
        <v>147</v>
      </c>
      <c r="C11" s="74" t="s">
        <v>0</v>
      </c>
      <c r="D11" s="74" t="s">
        <v>0</v>
      </c>
      <c r="E11" s="73" t="s">
        <v>26</v>
      </c>
    </row>
    <row r="12" spans="1:5" s="10" customFormat="1" ht="47.25">
      <c r="A12" s="61" t="s">
        <v>375</v>
      </c>
      <c r="B12" s="62" t="s">
        <v>150</v>
      </c>
      <c r="C12" s="74" t="s">
        <v>0</v>
      </c>
      <c r="D12" s="74" t="s">
        <v>0</v>
      </c>
      <c r="E12" s="63">
        <f>'Ανάλυση Τιμών Προαιρ. εξοπλ.'!C7</f>
        <v>900.41000000000008</v>
      </c>
    </row>
    <row r="13" spans="1:5" s="10" customFormat="1" ht="15.75">
      <c r="A13" s="61" t="s">
        <v>185</v>
      </c>
      <c r="B13" s="62" t="s">
        <v>184</v>
      </c>
      <c r="C13" s="74" t="s">
        <v>0</v>
      </c>
      <c r="D13" s="63" t="s">
        <v>4</v>
      </c>
      <c r="E13" s="63" t="s">
        <v>4</v>
      </c>
    </row>
    <row r="14" spans="1:5" s="10" customFormat="1" ht="15.75">
      <c r="A14" s="61" t="s">
        <v>152</v>
      </c>
      <c r="B14" s="62" t="s">
        <v>123</v>
      </c>
      <c r="C14" s="74" t="s">
        <v>0</v>
      </c>
      <c r="D14" s="63" t="s">
        <v>4</v>
      </c>
      <c r="E14" s="74" t="s">
        <v>0</v>
      </c>
    </row>
    <row r="15" spans="1:5" s="10" customFormat="1" ht="15.75">
      <c r="A15" s="61" t="s">
        <v>352</v>
      </c>
      <c r="B15" s="62" t="s">
        <v>153</v>
      </c>
      <c r="C15" s="74" t="s">
        <v>0</v>
      </c>
      <c r="D15" s="74" t="s">
        <v>0</v>
      </c>
      <c r="E15" s="63" t="s">
        <v>4</v>
      </c>
    </row>
    <row r="16" spans="1:5" s="10" customFormat="1" ht="15.75">
      <c r="A16" s="61" t="s">
        <v>378</v>
      </c>
      <c r="B16" s="62" t="s">
        <v>6</v>
      </c>
      <c r="C16" s="74" t="s">
        <v>0</v>
      </c>
      <c r="D16" s="63" t="s">
        <v>4</v>
      </c>
      <c r="E16" s="63" t="s">
        <v>4</v>
      </c>
    </row>
    <row r="17" spans="1:5" s="59" customFormat="1" ht="18.75">
      <c r="A17" s="55" t="s">
        <v>27</v>
      </c>
      <c r="B17" s="58"/>
      <c r="C17" s="216"/>
      <c r="D17" s="217"/>
      <c r="E17" s="218"/>
    </row>
    <row r="18" spans="1:5" s="10" customFormat="1" ht="15.75">
      <c r="A18" s="61" t="s">
        <v>376</v>
      </c>
      <c r="B18" s="62" t="s">
        <v>377</v>
      </c>
      <c r="C18" s="74" t="s">
        <v>4</v>
      </c>
      <c r="D18" s="63" t="s">
        <v>4</v>
      </c>
      <c r="E18" s="63" t="s">
        <v>4</v>
      </c>
    </row>
    <row r="19" spans="1:5" s="10" customFormat="1" ht="15.75">
      <c r="A19" s="61" t="s">
        <v>182</v>
      </c>
      <c r="B19" s="62" t="s">
        <v>181</v>
      </c>
      <c r="C19" s="74" t="s">
        <v>0</v>
      </c>
      <c r="D19" s="63">
        <f>'Ανάλυση Τιμών Προαιρ. εξοπλ.'!C9</f>
        <v>250.04000000000002</v>
      </c>
      <c r="E19" s="63">
        <f>'Ανάλυση Τιμών Προαιρ. εξοπλ.'!C9</f>
        <v>250.04000000000002</v>
      </c>
    </row>
    <row r="20" spans="1:5" s="10" customFormat="1" ht="15.75">
      <c r="A20" s="61" t="s">
        <v>183</v>
      </c>
      <c r="B20" s="62" t="s">
        <v>120</v>
      </c>
      <c r="C20" s="74">
        <f>'Ανάλυση Τιμών Προαιρ. εξοπλ.'!C10</f>
        <v>199.5</v>
      </c>
      <c r="D20" s="63" t="s">
        <v>4</v>
      </c>
      <c r="E20" s="63" t="s">
        <v>4</v>
      </c>
    </row>
    <row r="21" spans="1:5" s="59" customFormat="1" ht="18.75">
      <c r="A21" s="55" t="s">
        <v>25</v>
      </c>
      <c r="B21" s="58"/>
      <c r="C21" s="216"/>
      <c r="D21" s="217"/>
      <c r="E21" s="218"/>
    </row>
    <row r="22" spans="1:5" s="10" customFormat="1" ht="15.75" customHeight="1">
      <c r="A22" s="61" t="s">
        <v>139</v>
      </c>
      <c r="B22" s="62" t="s">
        <v>47</v>
      </c>
      <c r="C22" s="75" t="s">
        <v>26</v>
      </c>
      <c r="D22" s="75" t="s">
        <v>26</v>
      </c>
      <c r="E22" s="75" t="s">
        <v>26</v>
      </c>
    </row>
    <row r="23" spans="1:5" s="10" customFormat="1" ht="15.75">
      <c r="A23" s="61" t="s">
        <v>138</v>
      </c>
      <c r="B23" s="62" t="s">
        <v>22</v>
      </c>
      <c r="C23" s="75">
        <f>'Ανάλυση Τιμών Προαιρ. εξοπλ.'!C12</f>
        <v>99.75</v>
      </c>
      <c r="D23" s="75">
        <f>'Ανάλυση Τιμών Προαιρ. εξοπλ.'!C12</f>
        <v>99.75</v>
      </c>
      <c r="E23" s="75">
        <f>'Ανάλυση Τιμών Προαιρ. εξοπλ.'!C12</f>
        <v>99.75</v>
      </c>
    </row>
    <row r="24" spans="1:5" s="10" customFormat="1" ht="15.75">
      <c r="A24" s="61" t="s">
        <v>140</v>
      </c>
      <c r="B24" s="62" t="s">
        <v>23</v>
      </c>
      <c r="C24" s="75">
        <f>'Ανάλυση Τιμών Προαιρ. εξοπλ.'!C13</f>
        <v>490</v>
      </c>
      <c r="D24" s="75">
        <f>'Ανάλυση Τιμών Προαιρ. εξοπλ.'!C13</f>
        <v>490</v>
      </c>
      <c r="E24" s="75">
        <f>'Ανάλυση Τιμών Προαιρ. εξοπλ.'!C13</f>
        <v>490</v>
      </c>
    </row>
    <row r="25" spans="1:5" s="59" customFormat="1" ht="18.75">
      <c r="A25" s="55" t="s">
        <v>24</v>
      </c>
      <c r="B25" s="58"/>
      <c r="C25" s="216"/>
      <c r="D25" s="217"/>
      <c r="E25" s="218"/>
    </row>
    <row r="26" spans="1:5" s="10" customFormat="1" ht="30" customHeight="1">
      <c r="A26" s="61" t="s">
        <v>200</v>
      </c>
      <c r="B26" s="62" t="s">
        <v>170</v>
      </c>
      <c r="C26" s="63" t="s">
        <v>4</v>
      </c>
      <c r="D26" s="63">
        <f>'Ανάλυση Τιμών Προαιρ. εξοπλ.'!C15</f>
        <v>-449.54</v>
      </c>
      <c r="E26" s="63" t="s">
        <v>0</v>
      </c>
    </row>
    <row r="27" spans="1:5" s="10" customFormat="1" ht="30" customHeight="1">
      <c r="A27" s="61" t="s">
        <v>201</v>
      </c>
      <c r="B27" s="62" t="s">
        <v>171</v>
      </c>
      <c r="C27" s="63" t="s">
        <v>0</v>
      </c>
      <c r="D27" s="63" t="s">
        <v>0</v>
      </c>
      <c r="E27" s="63" t="s">
        <v>4</v>
      </c>
    </row>
    <row r="28" spans="1:5" s="10" customFormat="1" ht="30" customHeight="1">
      <c r="A28" s="61" t="s">
        <v>202</v>
      </c>
      <c r="B28" s="62" t="s">
        <v>172</v>
      </c>
      <c r="C28" s="63" t="s">
        <v>0</v>
      </c>
      <c r="D28" s="63" t="s">
        <v>174</v>
      </c>
      <c r="E28" s="63" t="s">
        <v>0</v>
      </c>
    </row>
    <row r="29" spans="1:5" s="10" customFormat="1" ht="30" customHeight="1">
      <c r="A29" s="61" t="s">
        <v>203</v>
      </c>
      <c r="B29" s="62" t="s">
        <v>173</v>
      </c>
      <c r="C29" s="63" t="s">
        <v>0</v>
      </c>
      <c r="D29" s="63" t="s">
        <v>4</v>
      </c>
      <c r="E29" s="63" t="s">
        <v>0</v>
      </c>
    </row>
    <row r="30" spans="1:5" s="10" customFormat="1" ht="30" customHeight="1">
      <c r="A30" s="61" t="s">
        <v>204</v>
      </c>
      <c r="B30" s="62" t="s">
        <v>175</v>
      </c>
      <c r="C30" s="63" t="s">
        <v>0</v>
      </c>
      <c r="D30" s="63" t="s">
        <v>0</v>
      </c>
      <c r="E30" s="63">
        <f>'Ανάλυση Τιμών Προαιρ. εξοπλ.'!C16</f>
        <v>400.33000000000004</v>
      </c>
    </row>
    <row r="31" spans="1:5" s="10" customFormat="1" ht="15.75">
      <c r="A31" s="61" t="s">
        <v>28</v>
      </c>
      <c r="B31" s="62" t="s">
        <v>53</v>
      </c>
      <c r="C31" s="63" t="s">
        <v>4</v>
      </c>
      <c r="D31" s="63" t="s">
        <v>4</v>
      </c>
      <c r="E31" s="63" t="s">
        <v>4</v>
      </c>
    </row>
    <row r="32" spans="1:5" s="10" customFormat="1" ht="15.75">
      <c r="A32" s="61" t="s">
        <v>68</v>
      </c>
      <c r="B32" s="62" t="s">
        <v>176</v>
      </c>
      <c r="C32" s="75">
        <f>'Ανάλυση Τιμών Προαιρ. εξοπλ.'!C17</f>
        <v>70</v>
      </c>
      <c r="D32" s="75">
        <f>'Ανάλυση Τιμών Προαιρ. εξοπλ.'!C17</f>
        <v>70</v>
      </c>
      <c r="E32" s="75">
        <f>'Ανάλυση Τιμών Προαιρ. εξοπλ.'!C17</f>
        <v>70</v>
      </c>
    </row>
    <row r="33" spans="1:5" s="59" customFormat="1" ht="18.75">
      <c r="A33" s="55" t="s">
        <v>64</v>
      </c>
      <c r="B33" s="56"/>
      <c r="C33" s="216"/>
      <c r="D33" s="217"/>
      <c r="E33" s="218"/>
    </row>
    <row r="34" spans="1:5" s="10" customFormat="1" ht="21.75" customHeight="1">
      <c r="A34" s="64" t="s">
        <v>343</v>
      </c>
      <c r="B34" s="222" t="s">
        <v>157</v>
      </c>
      <c r="C34" s="220" t="s">
        <v>4</v>
      </c>
      <c r="D34" s="220" t="s">
        <v>4</v>
      </c>
      <c r="E34" s="220" t="s">
        <v>4</v>
      </c>
    </row>
    <row r="35" spans="1:5" s="10" customFormat="1" ht="14.25" customHeight="1">
      <c r="A35" s="60" t="s">
        <v>357</v>
      </c>
      <c r="B35" s="223"/>
      <c r="C35" s="221"/>
      <c r="D35" s="221"/>
      <c r="E35" s="221"/>
    </row>
    <row r="36" spans="1:5" s="10" customFormat="1" ht="18.75">
      <c r="A36" s="64" t="s">
        <v>344</v>
      </c>
      <c r="B36" s="220" t="s">
        <v>158</v>
      </c>
      <c r="C36" s="220">
        <f>'Ανάλυση Τιμών Προαιρ. εξοπλ.'!C19</f>
        <v>599.83000000000004</v>
      </c>
      <c r="D36" s="220">
        <f>'Ανάλυση Τιμών Προαιρ. εξοπλ.'!C19</f>
        <v>599.83000000000004</v>
      </c>
      <c r="E36" s="220">
        <f>'Ανάλυση Τιμών Προαιρ. εξοπλ.'!C19</f>
        <v>599.83000000000004</v>
      </c>
    </row>
    <row r="37" spans="1:5" s="10" customFormat="1" ht="32.25" customHeight="1">
      <c r="A37" s="60" t="s">
        <v>358</v>
      </c>
      <c r="B37" s="221"/>
      <c r="C37" s="221"/>
      <c r="D37" s="221"/>
      <c r="E37" s="221"/>
    </row>
    <row r="38" spans="1:5" s="10" customFormat="1" ht="15.75">
      <c r="A38" s="61" t="s">
        <v>284</v>
      </c>
      <c r="B38" s="62" t="s">
        <v>285</v>
      </c>
      <c r="C38" s="63" t="s">
        <v>4</v>
      </c>
      <c r="D38" s="63" t="s">
        <v>4</v>
      </c>
      <c r="E38" s="63" t="s">
        <v>4</v>
      </c>
    </row>
    <row r="39" spans="1:5" s="10" customFormat="1" ht="15.75">
      <c r="A39" s="61" t="s">
        <v>341</v>
      </c>
      <c r="B39" s="62" t="s">
        <v>159</v>
      </c>
      <c r="C39" s="63">
        <f>'Ανάλυση Τιμών Προαιρ. εξοπλ.'!C20</f>
        <v>199.5</v>
      </c>
      <c r="D39" s="63">
        <f>'Ανάλυση Τιμών Προαιρ. εξοπλ.'!C20</f>
        <v>199.5</v>
      </c>
      <c r="E39" s="63">
        <f>'Ανάλυση Τιμών Προαιρ. εξοπλ.'!C20</f>
        <v>199.5</v>
      </c>
    </row>
    <row r="40" spans="1:5" s="10" customFormat="1" ht="15.75">
      <c r="A40" s="61" t="s">
        <v>342</v>
      </c>
      <c r="B40" s="62" t="s">
        <v>160</v>
      </c>
      <c r="C40" s="63" t="s">
        <v>0</v>
      </c>
      <c r="D40" s="63">
        <f>'Ανάλυση Τιμών Προαιρ. εξοπλ.'!C21</f>
        <v>99.75</v>
      </c>
      <c r="E40" s="63">
        <f>'Ανάλυση Τιμών Προαιρ. εξοπλ.'!C21</f>
        <v>99.75</v>
      </c>
    </row>
    <row r="41" spans="1:5" s="10" customFormat="1" ht="15.75">
      <c r="A41" s="61" t="s">
        <v>161</v>
      </c>
      <c r="B41" s="62" t="s">
        <v>162</v>
      </c>
      <c r="C41" s="63" t="s">
        <v>4</v>
      </c>
      <c r="D41" s="63" t="s">
        <v>4</v>
      </c>
      <c r="E41" s="63" t="s">
        <v>4</v>
      </c>
    </row>
    <row r="42" spans="1:5" s="10" customFormat="1" ht="24" customHeight="1">
      <c r="A42" s="227" t="s">
        <v>365</v>
      </c>
      <c r="B42" s="228"/>
      <c r="C42" s="228"/>
      <c r="D42" s="228"/>
      <c r="E42" s="228"/>
    </row>
    <row r="43" spans="1:5" s="59" customFormat="1" ht="18.75">
      <c r="A43" s="55" t="s">
        <v>1</v>
      </c>
      <c r="B43" s="58"/>
      <c r="C43" s="216"/>
      <c r="D43" s="217"/>
      <c r="E43" s="218"/>
    </row>
    <row r="44" spans="1:5" s="10" customFormat="1" ht="15.75">
      <c r="A44" s="61" t="s">
        <v>124</v>
      </c>
      <c r="B44" s="62" t="s">
        <v>54</v>
      </c>
      <c r="C44" s="63" t="s">
        <v>4</v>
      </c>
      <c r="D44" s="63" t="s">
        <v>4</v>
      </c>
      <c r="E44" s="63" t="s">
        <v>4</v>
      </c>
    </row>
    <row r="45" spans="1:5" s="10" customFormat="1" ht="31.5">
      <c r="A45" s="61" t="s">
        <v>360</v>
      </c>
      <c r="B45" s="62" t="s">
        <v>34</v>
      </c>
      <c r="C45" s="63">
        <f>'Ανάλυση Τιμών Προαιρ. εξοπλ.'!C23</f>
        <v>250.04000000000002</v>
      </c>
      <c r="D45" s="63" t="s">
        <v>4</v>
      </c>
      <c r="E45" s="63" t="s">
        <v>4</v>
      </c>
    </row>
    <row r="46" spans="1:5" s="10" customFormat="1" ht="63">
      <c r="A46" s="64" t="s">
        <v>361</v>
      </c>
      <c r="B46" s="62" t="s">
        <v>121</v>
      </c>
      <c r="C46" s="63">
        <f>'Ανάλυση Τιμών Προαιρ. εξοπλ.'!C24</f>
        <v>800</v>
      </c>
      <c r="D46" s="63" t="s">
        <v>4</v>
      </c>
      <c r="E46" s="63" t="s">
        <v>4</v>
      </c>
    </row>
    <row r="47" spans="1:5" s="10" customFormat="1" ht="15.75">
      <c r="A47" s="61" t="s">
        <v>7</v>
      </c>
      <c r="B47" s="62" t="s">
        <v>177</v>
      </c>
      <c r="C47" s="63" t="s">
        <v>4</v>
      </c>
      <c r="D47" s="63" t="s">
        <v>0</v>
      </c>
      <c r="E47" s="63" t="s">
        <v>4</v>
      </c>
    </row>
    <row r="48" spans="1:5" s="10" customFormat="1" ht="15.75">
      <c r="A48" s="61" t="s">
        <v>195</v>
      </c>
      <c r="B48" s="62" t="s">
        <v>196</v>
      </c>
      <c r="C48" s="63" t="s">
        <v>0</v>
      </c>
      <c r="D48" s="63" t="s">
        <v>4</v>
      </c>
      <c r="E48" s="63" t="s">
        <v>0</v>
      </c>
    </row>
    <row r="49" spans="1:5" s="10" customFormat="1" ht="15.75">
      <c r="A49" s="61" t="s">
        <v>125</v>
      </c>
      <c r="B49" s="62" t="s">
        <v>18</v>
      </c>
      <c r="C49" s="63" t="s">
        <v>4</v>
      </c>
      <c r="D49" s="63" t="s">
        <v>4</v>
      </c>
      <c r="E49" s="63" t="s">
        <v>4</v>
      </c>
    </row>
    <row r="50" spans="1:5" s="10" customFormat="1" ht="15.75">
      <c r="A50" s="61" t="s">
        <v>154</v>
      </c>
      <c r="B50" s="62" t="s">
        <v>35</v>
      </c>
      <c r="C50" s="63" t="s">
        <v>0</v>
      </c>
      <c r="D50" s="63" t="s">
        <v>4</v>
      </c>
      <c r="E50" s="63" t="s">
        <v>4</v>
      </c>
    </row>
    <row r="51" spans="1:5" s="10" customFormat="1" ht="15.75">
      <c r="A51" s="61" t="s">
        <v>10</v>
      </c>
      <c r="B51" s="62" t="s">
        <v>29</v>
      </c>
      <c r="C51" s="63" t="s">
        <v>4</v>
      </c>
      <c r="D51" s="63" t="s">
        <v>4</v>
      </c>
      <c r="E51" s="63" t="s">
        <v>4</v>
      </c>
    </row>
    <row r="52" spans="1:5" s="10" customFormat="1" ht="15.75">
      <c r="A52" s="61" t="s">
        <v>33</v>
      </c>
      <c r="B52" s="62"/>
      <c r="C52" s="63" t="s">
        <v>4</v>
      </c>
      <c r="D52" s="63" t="s">
        <v>4</v>
      </c>
      <c r="E52" s="63" t="s">
        <v>4</v>
      </c>
    </row>
    <row r="53" spans="1:5" s="10" customFormat="1" ht="15.75">
      <c r="A53" s="61" t="s">
        <v>340</v>
      </c>
      <c r="B53" s="62" t="s">
        <v>305</v>
      </c>
      <c r="C53" s="63" t="s">
        <v>0</v>
      </c>
      <c r="D53" s="63" t="s">
        <v>0</v>
      </c>
      <c r="E53" s="63" t="s">
        <v>4</v>
      </c>
    </row>
    <row r="54" spans="1:5" s="10" customFormat="1" ht="15.75">
      <c r="A54" s="61" t="s">
        <v>31</v>
      </c>
      <c r="B54" s="62" t="s">
        <v>30</v>
      </c>
      <c r="C54" s="63" t="s">
        <v>4</v>
      </c>
      <c r="D54" s="63" t="s">
        <v>4</v>
      </c>
      <c r="E54" s="63" t="s">
        <v>4</v>
      </c>
    </row>
    <row r="55" spans="1:5" s="10" customFormat="1" ht="15.75">
      <c r="A55" s="61" t="s">
        <v>197</v>
      </c>
      <c r="B55" s="62" t="s">
        <v>198</v>
      </c>
      <c r="C55" s="63" t="s">
        <v>4</v>
      </c>
      <c r="D55" s="63" t="s">
        <v>4</v>
      </c>
      <c r="E55" s="63" t="s">
        <v>4</v>
      </c>
    </row>
    <row r="56" spans="1:5" s="10" customFormat="1" ht="15.75">
      <c r="A56" s="61" t="s">
        <v>367</v>
      </c>
      <c r="B56" s="62" t="s">
        <v>368</v>
      </c>
      <c r="C56" s="63" t="s">
        <v>4</v>
      </c>
      <c r="D56" s="63" t="s">
        <v>4</v>
      </c>
      <c r="E56" s="63" t="s">
        <v>4</v>
      </c>
    </row>
    <row r="57" spans="1:5" s="10" customFormat="1" ht="15.75">
      <c r="A57" s="61" t="s">
        <v>366</v>
      </c>
      <c r="B57" s="62" t="s">
        <v>353</v>
      </c>
      <c r="C57" s="63" t="s">
        <v>4</v>
      </c>
      <c r="D57" s="63" t="s">
        <v>4</v>
      </c>
      <c r="E57" s="63" t="s">
        <v>4</v>
      </c>
    </row>
    <row r="58" spans="1:5" s="10" customFormat="1" ht="15.75">
      <c r="A58" s="61" t="s">
        <v>12</v>
      </c>
      <c r="B58" s="62" t="s">
        <v>32</v>
      </c>
      <c r="C58" s="63" t="s">
        <v>4</v>
      </c>
      <c r="D58" s="63" t="s">
        <v>4</v>
      </c>
      <c r="E58" s="63" t="s">
        <v>4</v>
      </c>
    </row>
    <row r="59" spans="1:5" s="10" customFormat="1" ht="15.75">
      <c r="A59" s="61" t="s">
        <v>13</v>
      </c>
      <c r="B59" s="62"/>
      <c r="C59" s="63" t="s">
        <v>4</v>
      </c>
      <c r="D59" s="63" t="s">
        <v>4</v>
      </c>
      <c r="E59" s="63" t="s">
        <v>4</v>
      </c>
    </row>
    <row r="60" spans="1:5" s="10" customFormat="1" ht="15.75">
      <c r="A60" s="61" t="s">
        <v>359</v>
      </c>
      <c r="B60" s="62" t="s">
        <v>122</v>
      </c>
      <c r="C60" s="63" t="s">
        <v>0</v>
      </c>
      <c r="D60" s="63">
        <f>'Ανάλυση Τιμών Προαιρ. εξοπλ.'!C25</f>
        <v>250.04000000000002</v>
      </c>
      <c r="E60" s="63" t="s">
        <v>4</v>
      </c>
    </row>
    <row r="61" spans="1:5" s="10" customFormat="1" ht="15.75">
      <c r="A61" s="61" t="s">
        <v>178</v>
      </c>
      <c r="B61" s="62" t="s">
        <v>16</v>
      </c>
      <c r="C61" s="63">
        <f>'Ανάλυση Τιμών Προαιρ. εξοπλ.'!C26</f>
        <v>250.04000000000002</v>
      </c>
      <c r="D61" s="63" t="s">
        <v>4</v>
      </c>
      <c r="E61" s="63" t="s">
        <v>4</v>
      </c>
    </row>
    <row r="62" spans="1:5" s="10" customFormat="1" ht="15.75">
      <c r="A62" s="61" t="s">
        <v>61</v>
      </c>
      <c r="B62" s="62" t="s">
        <v>169</v>
      </c>
      <c r="C62" s="63" t="s">
        <v>4</v>
      </c>
      <c r="D62" s="63" t="s">
        <v>4</v>
      </c>
      <c r="E62" s="63" t="s">
        <v>4</v>
      </c>
    </row>
    <row r="63" spans="1:5" s="10" customFormat="1" ht="31.5">
      <c r="A63" s="61" t="s">
        <v>369</v>
      </c>
      <c r="B63" s="62" t="s">
        <v>168</v>
      </c>
      <c r="C63" s="63">
        <f>'Ανάλυση Τιμών Προαιρ. εξοπλ.'!C27</f>
        <v>400.33000000000004</v>
      </c>
      <c r="D63" s="63">
        <f>'Ανάλυση Τιμών Προαιρ. εξοπλ.'!C27</f>
        <v>400.33000000000004</v>
      </c>
      <c r="E63" s="63">
        <f>'Ανάλυση Τιμών Προαιρ. εξοπλ.'!C27</f>
        <v>400.33000000000004</v>
      </c>
    </row>
    <row r="64" spans="1:5" s="10" customFormat="1" ht="15.75">
      <c r="A64" s="61" t="s">
        <v>300</v>
      </c>
      <c r="B64" s="62" t="s">
        <v>301</v>
      </c>
      <c r="C64" s="63" t="s">
        <v>0</v>
      </c>
      <c r="D64" s="63" t="s">
        <v>4</v>
      </c>
      <c r="E64" s="63" t="s">
        <v>0</v>
      </c>
    </row>
    <row r="65" spans="1:5" s="10" customFormat="1" ht="15.75">
      <c r="A65" s="61" t="s">
        <v>205</v>
      </c>
      <c r="B65" s="62" t="s">
        <v>20</v>
      </c>
      <c r="C65" s="63" t="s">
        <v>0</v>
      </c>
      <c r="D65" s="63" t="s">
        <v>0</v>
      </c>
      <c r="E65" s="63">
        <f>'Ανάλυση Τιμών Προαιρ. εξοπλ.'!C28</f>
        <v>500.08000000000004</v>
      </c>
    </row>
    <row r="66" spans="1:5" s="10" customFormat="1" ht="31.5">
      <c r="A66" s="61" t="s">
        <v>362</v>
      </c>
      <c r="B66" s="62" t="s">
        <v>186</v>
      </c>
      <c r="C66" s="63" t="s">
        <v>0</v>
      </c>
      <c r="D66" s="63">
        <f>'Ανάλυση Τιμών Προαιρ. εξοπλ.'!C29</f>
        <v>900.41000000000008</v>
      </c>
      <c r="E66" s="63">
        <f>'Ανάλυση Τιμών Προαιρ. εξοπλ.'!C29</f>
        <v>900.41000000000008</v>
      </c>
    </row>
    <row r="67" spans="1:5" s="10" customFormat="1" ht="31.5">
      <c r="A67" s="64" t="s">
        <v>370</v>
      </c>
      <c r="B67" s="65" t="s">
        <v>179</v>
      </c>
      <c r="C67" s="63" t="s">
        <v>0</v>
      </c>
      <c r="D67" s="63">
        <f>'Ανάλυση Τιμών Προαιρ. εξοπλ.'!C30</f>
        <v>1300</v>
      </c>
      <c r="E67" s="63" t="s">
        <v>4</v>
      </c>
    </row>
    <row r="68" spans="1:5" s="59" customFormat="1" ht="18.75">
      <c r="A68" s="55" t="s">
        <v>2</v>
      </c>
      <c r="B68" s="58"/>
      <c r="C68" s="216"/>
      <c r="D68" s="217"/>
      <c r="E68" s="218"/>
    </row>
    <row r="69" spans="1:5" s="10" customFormat="1" ht="15.75">
      <c r="A69" s="61" t="s">
        <v>8</v>
      </c>
      <c r="B69" s="62" t="s">
        <v>36</v>
      </c>
      <c r="C69" s="63" t="s">
        <v>4</v>
      </c>
      <c r="D69" s="63" t="s">
        <v>0</v>
      </c>
      <c r="E69" s="63" t="s">
        <v>0</v>
      </c>
    </row>
    <row r="70" spans="1:5" s="10" customFormat="1" ht="15.75">
      <c r="A70" s="61" t="s">
        <v>345</v>
      </c>
      <c r="B70" s="62" t="s">
        <v>17</v>
      </c>
      <c r="C70" s="63">
        <f>'Ανάλυση Τιμών Προαιρ. εξοπλ.'!C32</f>
        <v>400.33000000000004</v>
      </c>
      <c r="D70" s="63" t="s">
        <v>4</v>
      </c>
      <c r="E70" s="63" t="s">
        <v>4</v>
      </c>
    </row>
    <row r="71" spans="1:5" s="10" customFormat="1" ht="15.75">
      <c r="A71" s="61" t="s">
        <v>148</v>
      </c>
      <c r="B71" s="62" t="s">
        <v>149</v>
      </c>
      <c r="C71" s="63" t="s">
        <v>0</v>
      </c>
      <c r="D71" s="63" t="s">
        <v>0</v>
      </c>
      <c r="E71" s="63" t="s">
        <v>4</v>
      </c>
    </row>
    <row r="72" spans="1:5" s="10" customFormat="1" ht="15.75">
      <c r="A72" s="61" t="s">
        <v>187</v>
      </c>
      <c r="B72" s="62" t="s">
        <v>37</v>
      </c>
      <c r="C72" s="63" t="s">
        <v>4</v>
      </c>
      <c r="D72" s="63" t="s">
        <v>4</v>
      </c>
      <c r="E72" s="63" t="s">
        <v>4</v>
      </c>
    </row>
    <row r="73" spans="1:5" s="10" customFormat="1" ht="15.75">
      <c r="A73" s="61" t="s">
        <v>188</v>
      </c>
      <c r="B73" s="62" t="s">
        <v>38</v>
      </c>
      <c r="C73" s="63" t="s">
        <v>4</v>
      </c>
      <c r="D73" s="63" t="s">
        <v>0</v>
      </c>
      <c r="E73" s="63" t="s">
        <v>4</v>
      </c>
    </row>
    <row r="74" spans="1:5" s="10" customFormat="1" ht="15.75">
      <c r="A74" s="61" t="s">
        <v>190</v>
      </c>
      <c r="B74" s="62" t="s">
        <v>189</v>
      </c>
      <c r="C74" s="63" t="s">
        <v>0</v>
      </c>
      <c r="D74" s="63" t="s">
        <v>4</v>
      </c>
      <c r="E74" s="63" t="s">
        <v>0</v>
      </c>
    </row>
    <row r="75" spans="1:5" s="10" customFormat="1" ht="15.75">
      <c r="A75" s="61" t="s">
        <v>191</v>
      </c>
      <c r="B75" s="62" t="s">
        <v>192</v>
      </c>
      <c r="C75" s="63" t="s">
        <v>0</v>
      </c>
      <c r="D75" s="63" t="s">
        <v>4</v>
      </c>
      <c r="E75" s="63" t="s">
        <v>0</v>
      </c>
    </row>
    <row r="76" spans="1:5" s="10" customFormat="1" ht="15.75">
      <c r="A76" s="61" t="s">
        <v>371</v>
      </c>
      <c r="B76" s="62" t="s">
        <v>372</v>
      </c>
      <c r="C76" s="63" t="s">
        <v>4</v>
      </c>
      <c r="D76" s="63" t="s">
        <v>4</v>
      </c>
      <c r="E76" s="63" t="s">
        <v>4</v>
      </c>
    </row>
    <row r="77" spans="1:5" s="10" customFormat="1" ht="15.75">
      <c r="A77" s="61" t="s">
        <v>163</v>
      </c>
      <c r="B77" s="62" t="s">
        <v>164</v>
      </c>
      <c r="C77" s="63" t="s">
        <v>4</v>
      </c>
      <c r="D77" s="63" t="s">
        <v>4</v>
      </c>
      <c r="E77" s="63" t="s">
        <v>4</v>
      </c>
    </row>
    <row r="78" spans="1:5" s="10" customFormat="1" ht="15.75">
      <c r="A78" s="61" t="s">
        <v>354</v>
      </c>
      <c r="B78" s="62" t="s">
        <v>165</v>
      </c>
      <c r="C78" s="63" t="s">
        <v>4</v>
      </c>
      <c r="D78" s="63" t="s">
        <v>4</v>
      </c>
      <c r="E78" s="63" t="s">
        <v>0</v>
      </c>
    </row>
    <row r="79" spans="1:5" s="10" customFormat="1" ht="15.75">
      <c r="A79" s="61" t="s">
        <v>155</v>
      </c>
      <c r="B79" s="62" t="s">
        <v>156</v>
      </c>
      <c r="C79" s="63" t="s">
        <v>0</v>
      </c>
      <c r="D79" s="63" t="s">
        <v>4</v>
      </c>
      <c r="E79" s="63" t="s">
        <v>4</v>
      </c>
    </row>
    <row r="80" spans="1:5" s="10" customFormat="1" ht="15.75">
      <c r="A80" s="61" t="s">
        <v>166</v>
      </c>
      <c r="B80" s="62" t="s">
        <v>167</v>
      </c>
      <c r="C80" s="63" t="s">
        <v>4</v>
      </c>
      <c r="D80" s="63" t="s">
        <v>4</v>
      </c>
      <c r="E80" s="63" t="s">
        <v>4</v>
      </c>
    </row>
    <row r="81" spans="1:6" s="10" customFormat="1" ht="15.75">
      <c r="A81" s="61" t="s">
        <v>14</v>
      </c>
      <c r="B81" s="62" t="s">
        <v>39</v>
      </c>
      <c r="C81" s="63" t="s">
        <v>4</v>
      </c>
      <c r="D81" s="63" t="s">
        <v>4</v>
      </c>
      <c r="E81" s="63" t="s">
        <v>4</v>
      </c>
    </row>
    <row r="82" spans="1:6" s="10" customFormat="1" ht="31.5">
      <c r="A82" s="64" t="s">
        <v>379</v>
      </c>
      <c r="B82" s="62" t="s">
        <v>40</v>
      </c>
      <c r="C82" s="63">
        <f>'Ανάλυση Τιμών Προαιρ. εξοπλ.'!C33</f>
        <v>99.75</v>
      </c>
      <c r="D82" s="63" t="s">
        <v>4</v>
      </c>
      <c r="E82" s="63" t="s">
        <v>4</v>
      </c>
    </row>
    <row r="83" spans="1:6" s="10" customFormat="1" ht="63">
      <c r="A83" s="76" t="s">
        <v>363</v>
      </c>
      <c r="B83" s="62" t="s">
        <v>136</v>
      </c>
      <c r="C83" s="63" t="s">
        <v>0</v>
      </c>
      <c r="D83" s="63">
        <f>'Ανάλυση Τιμών Προαιρ. εξοπλ.'!C34</f>
        <v>699.58</v>
      </c>
      <c r="E83" s="63">
        <f>'Ανάλυση Τιμών Προαιρ. εξοπλ.'!C34</f>
        <v>699.58</v>
      </c>
    </row>
    <row r="84" spans="1:6" s="10" customFormat="1" ht="62.25" customHeight="1">
      <c r="A84" s="82" t="s">
        <v>364</v>
      </c>
      <c r="B84" s="62" t="s">
        <v>151</v>
      </c>
      <c r="C84" s="63" t="s">
        <v>0</v>
      </c>
      <c r="D84" s="63">
        <f>'Ανάλυση Τιμών Προαιρ. εξοπλ.'!C35</f>
        <v>2000.3200000000002</v>
      </c>
      <c r="E84" s="63">
        <f>'Ανάλυση Τιμών Προαιρ. εξοπλ.'!C35</f>
        <v>2000.3200000000002</v>
      </c>
    </row>
    <row r="85" spans="1:6" s="10" customFormat="1" ht="31.5">
      <c r="A85" s="61" t="s">
        <v>355</v>
      </c>
      <c r="B85" s="62" t="s">
        <v>137</v>
      </c>
      <c r="C85" s="63">
        <f>'Ανάλυση Τιμών Προαιρ. εξοπλ.'!C36</f>
        <v>220</v>
      </c>
      <c r="D85" s="63" t="s">
        <v>0</v>
      </c>
      <c r="E85" s="63" t="s">
        <v>0</v>
      </c>
    </row>
    <row r="86" spans="1:6" s="10" customFormat="1" ht="15.75">
      <c r="A86" s="61" t="s">
        <v>56</v>
      </c>
      <c r="B86" s="62" t="s">
        <v>55</v>
      </c>
      <c r="C86" s="63" t="s">
        <v>4</v>
      </c>
      <c r="D86" s="63" t="s">
        <v>4</v>
      </c>
      <c r="E86" s="63" t="s">
        <v>4</v>
      </c>
    </row>
    <row r="87" spans="1:6" s="10" customFormat="1" ht="15.75">
      <c r="A87" s="61" t="s">
        <v>346</v>
      </c>
      <c r="B87" s="62" t="s">
        <v>15</v>
      </c>
      <c r="C87" s="63" t="s">
        <v>0</v>
      </c>
      <c r="D87" s="63" t="s">
        <v>4</v>
      </c>
      <c r="E87" s="63" t="s">
        <v>4</v>
      </c>
    </row>
    <row r="88" spans="1:6" s="10" customFormat="1" ht="15.75">
      <c r="A88" s="61" t="s">
        <v>194</v>
      </c>
      <c r="B88" s="62" t="s">
        <v>193</v>
      </c>
      <c r="C88" s="63" t="s">
        <v>0</v>
      </c>
      <c r="D88" s="63" t="s">
        <v>0</v>
      </c>
      <c r="E88" s="63" t="s">
        <v>4</v>
      </c>
    </row>
    <row r="89" spans="1:6" s="10" customFormat="1" ht="15.75">
      <c r="A89" s="61" t="s">
        <v>180</v>
      </c>
      <c r="B89" s="62" t="s">
        <v>19</v>
      </c>
      <c r="C89" s="63" t="s">
        <v>0</v>
      </c>
      <c r="D89" s="63">
        <f>'Ανάλυση Τιμών Προαιρ. εξοπλ.'!C37</f>
        <v>870</v>
      </c>
      <c r="E89" s="63">
        <f>'Ανάλυση Τιμών Προαιρ. εξοπλ.'!C37</f>
        <v>870</v>
      </c>
    </row>
    <row r="90" spans="1:6" s="59" customFormat="1" ht="18.75">
      <c r="A90" s="55" t="s">
        <v>5</v>
      </c>
      <c r="B90" s="58"/>
      <c r="C90" s="216"/>
      <c r="D90" s="217"/>
      <c r="E90" s="218"/>
    </row>
    <row r="91" spans="1:6" s="10" customFormat="1" ht="47.25">
      <c r="A91" s="64" t="s">
        <v>373</v>
      </c>
      <c r="B91" s="62" t="s">
        <v>323</v>
      </c>
      <c r="C91" s="63">
        <f>'Ανάλυση Τιμών Προαιρ. εξοπλ.'!C39</f>
        <v>300</v>
      </c>
      <c r="D91" s="63">
        <f>'Ανάλυση Τιμών Προαιρ. εξοπλ.'!C39</f>
        <v>300</v>
      </c>
      <c r="E91" s="63">
        <f>'Ανάλυση Τιμών Προαιρ. εξοπλ.'!C39</f>
        <v>300</v>
      </c>
    </row>
    <row r="92" spans="1:6" s="10" customFormat="1" ht="15.75">
      <c r="A92" s="61" t="s">
        <v>11</v>
      </c>
      <c r="B92" s="62" t="s">
        <v>41</v>
      </c>
      <c r="C92" s="63" t="s">
        <v>4</v>
      </c>
      <c r="D92" s="63" t="s">
        <v>4</v>
      </c>
      <c r="E92" s="63" t="s">
        <v>4</v>
      </c>
    </row>
    <row r="93" spans="1:6" s="66" customFormat="1" ht="12.75">
      <c r="A93" s="224" t="s">
        <v>347</v>
      </c>
      <c r="B93" s="224"/>
      <c r="C93" s="224"/>
      <c r="D93" s="224"/>
      <c r="E93" s="224"/>
      <c r="F93" s="67"/>
    </row>
    <row r="94" spans="1:6" ht="17.25" customHeight="1">
      <c r="A94" s="219"/>
      <c r="B94" s="219"/>
      <c r="C94" s="219"/>
      <c r="D94" s="219"/>
      <c r="E94" s="72"/>
    </row>
    <row r="95" spans="1:6" ht="168" customHeight="1">
      <c r="A95" s="225" t="s">
        <v>421</v>
      </c>
      <c r="B95" s="226"/>
      <c r="C95" s="226"/>
      <c r="D95" s="226"/>
      <c r="E95" s="226"/>
      <c r="F95" s="196"/>
    </row>
    <row r="96" spans="1:6" ht="39.75" customHeight="1">
      <c r="A96" s="219"/>
      <c r="B96" s="219"/>
      <c r="C96" s="219"/>
      <c r="D96" s="219"/>
      <c r="E96" s="72"/>
    </row>
    <row r="97" spans="1:5" ht="39.75" customHeight="1">
      <c r="A97" s="77"/>
      <c r="B97" s="78"/>
      <c r="C97" s="79"/>
      <c r="D97" s="79"/>
      <c r="E97" s="79"/>
    </row>
    <row r="98" spans="1:5" ht="39.75" customHeight="1"/>
    <row r="99" spans="1:5" ht="39.75" customHeight="1"/>
    <row r="100" spans="1:5" ht="39.75" customHeight="1"/>
    <row r="101" spans="1:5" ht="39.75" customHeight="1"/>
    <row r="102" spans="1:5" ht="39.75" customHeight="1"/>
    <row r="103" spans="1:5" ht="39.75" customHeight="1"/>
    <row r="104" spans="1:5" ht="39.75" customHeight="1"/>
    <row r="105" spans="1:5" ht="39.75" customHeight="1"/>
    <row r="106" spans="1:5" ht="39.75" customHeight="1"/>
    <row r="107" spans="1:5" ht="39.75" customHeight="1"/>
    <row r="108" spans="1:5" ht="39.75" customHeight="1"/>
    <row r="109" spans="1:5" ht="39.75" customHeight="1"/>
    <row r="110" spans="1:5" ht="39.75" customHeight="1"/>
    <row r="111" spans="1:5" ht="39.75" customHeight="1"/>
    <row r="112" spans="1:5" ht="39.75" customHeight="1"/>
    <row r="113" ht="39.75" customHeight="1"/>
    <row r="114" ht="39.75" customHeight="1"/>
    <row r="115" ht="39.75" customHeight="1"/>
    <row r="116" ht="39.75" customHeight="1"/>
    <row r="117" ht="39.75" customHeight="1"/>
    <row r="118" ht="39.75" customHeight="1"/>
    <row r="119" ht="39.75" customHeight="1"/>
    <row r="120" ht="39.75" customHeight="1"/>
    <row r="121" ht="39.75" customHeight="1"/>
    <row r="122" ht="39.75" customHeight="1"/>
    <row r="123" ht="39.75" customHeight="1"/>
    <row r="124" ht="39.75" customHeight="1"/>
    <row r="125" ht="39.75" customHeight="1"/>
    <row r="126" ht="39.75" customHeight="1"/>
    <row r="127" ht="39.75" customHeight="1"/>
    <row r="128" ht="39.75" customHeight="1"/>
    <row r="129" ht="39.75" customHeight="1"/>
    <row r="130" ht="39.75" customHeight="1"/>
    <row r="131" ht="39.75" customHeight="1"/>
    <row r="132" ht="39.75" customHeight="1"/>
    <row r="133" ht="39.75" customHeight="1"/>
    <row r="134" ht="39.75" customHeight="1"/>
    <row r="135" ht="39.75" customHeight="1"/>
    <row r="136" ht="39.75" customHeight="1"/>
    <row r="137" ht="39.75" customHeight="1"/>
    <row r="138" ht="39.75" customHeight="1"/>
    <row r="139" ht="39.75" customHeight="1"/>
    <row r="140" ht="39.75" customHeight="1"/>
    <row r="141" ht="39.75" customHeight="1"/>
    <row r="142" ht="39.75" customHeight="1"/>
    <row r="143" ht="39.75" customHeight="1"/>
    <row r="144" ht="39.75" customHeight="1"/>
    <row r="145" ht="39.75" customHeight="1"/>
    <row r="146" ht="39.75" customHeight="1"/>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sheetData>
  <mergeCells count="21">
    <mergeCell ref="A42:E42"/>
    <mergeCell ref="C68:E68"/>
    <mergeCell ref="C90:E90"/>
    <mergeCell ref="E34:E35"/>
    <mergeCell ref="E36:E37"/>
    <mergeCell ref="C3:E3"/>
    <mergeCell ref="A96:D96"/>
    <mergeCell ref="B36:B37"/>
    <mergeCell ref="D36:D37"/>
    <mergeCell ref="C36:C37"/>
    <mergeCell ref="B34:B35"/>
    <mergeCell ref="C34:C35"/>
    <mergeCell ref="D34:D35"/>
    <mergeCell ref="C17:E17"/>
    <mergeCell ref="C25:E25"/>
    <mergeCell ref="C21:E21"/>
    <mergeCell ref="C43:E43"/>
    <mergeCell ref="C33:E33"/>
    <mergeCell ref="A93:E93"/>
    <mergeCell ref="A94:D94"/>
    <mergeCell ref="A95:E95"/>
  </mergeCells>
  <phoneticPr fontId="0"/>
  <printOptions horizontalCentered="1"/>
  <pageMargins left="0.19685039370078741" right="0.19685039370078741" top="0.11811023622047245" bottom="0.11811023622047245" header="0.31496062992125984" footer="0.31496062992125984"/>
  <pageSetup paperSize="9" scale="64" fitToHeight="0" orientation="landscape" r:id="rId1"/>
  <headerFooter alignWithMargins="0"/>
  <rowBreaks count="1" manualBreakCount="1">
    <brk id="42" max="16383"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view="pageBreakPreview" zoomScaleNormal="50" zoomScaleSheetLayoutView="100" workbookViewId="0">
      <pane xSplit="1" ySplit="4" topLeftCell="B5" activePane="bottomRight" state="frozen"/>
      <selection sqref="A1:XFD1"/>
      <selection pane="topRight" sqref="A1:XFD1"/>
      <selection pane="bottomLeft" sqref="A1:XFD1"/>
      <selection pane="bottomRight" activeCell="I2" sqref="I2"/>
    </sheetView>
  </sheetViews>
  <sheetFormatPr defaultColWidth="7.5" defaultRowHeight="31.5" customHeight="1"/>
  <cols>
    <col min="1" max="1" width="60.5" style="111" bestFit="1" customWidth="1"/>
    <col min="2" max="2" width="10.875" style="111" bestFit="1" customWidth="1"/>
    <col min="3" max="3" width="10.875" style="111" customWidth="1"/>
    <col min="4" max="4" width="17.75" style="111" customWidth="1"/>
    <col min="5" max="5" width="13.625" style="111" bestFit="1" customWidth="1"/>
    <col min="6" max="9" width="14.125" style="111" customWidth="1"/>
    <col min="10" max="10" width="16.5" style="128" bestFit="1" customWidth="1"/>
    <col min="11" max="11" width="16.125" style="128" bestFit="1" customWidth="1"/>
    <col min="12" max="12" width="12" style="129" bestFit="1" customWidth="1"/>
    <col min="13" max="16384" width="7.5" style="111"/>
  </cols>
  <sheetData>
    <row r="1" spans="1:12" s="41" customFormat="1" ht="32.25">
      <c r="A1" s="110" t="s">
        <v>381</v>
      </c>
      <c r="B1" s="45"/>
      <c r="C1" s="45"/>
      <c r="D1" s="45"/>
      <c r="E1" s="45"/>
      <c r="F1" s="45"/>
      <c r="G1" s="45"/>
      <c r="H1" s="45"/>
      <c r="I1" s="45"/>
      <c r="J1" s="45"/>
      <c r="K1" s="45"/>
      <c r="L1" s="152"/>
    </row>
    <row r="2" spans="1:12" s="41" customFormat="1" ht="24.75" customHeight="1">
      <c r="A2" s="42"/>
      <c r="B2" s="43"/>
      <c r="C2" s="43"/>
      <c r="D2" s="43"/>
      <c r="E2" s="43"/>
      <c r="F2" s="43"/>
      <c r="G2" s="43"/>
      <c r="H2" s="131">
        <v>0.24</v>
      </c>
      <c r="I2" s="276"/>
      <c r="J2" s="44"/>
      <c r="K2" s="44"/>
      <c r="L2" s="42"/>
    </row>
    <row r="3" spans="1:12" ht="28.5" customHeight="1">
      <c r="A3" s="235" t="s">
        <v>382</v>
      </c>
      <c r="B3" s="237" t="s">
        <v>21</v>
      </c>
      <c r="C3" s="237" t="s">
        <v>100</v>
      </c>
      <c r="D3" s="237" t="s">
        <v>384</v>
      </c>
      <c r="E3" s="237" t="s">
        <v>385</v>
      </c>
      <c r="F3" s="239" t="s">
        <v>386</v>
      </c>
      <c r="G3" s="230" t="s">
        <v>388</v>
      </c>
      <c r="H3" s="230" t="s">
        <v>387</v>
      </c>
      <c r="I3" s="230" t="s">
        <v>330</v>
      </c>
      <c r="J3" s="232" t="s">
        <v>389</v>
      </c>
      <c r="K3" s="233"/>
      <c r="L3" s="234"/>
    </row>
    <row r="4" spans="1:12" ht="32.25" customHeight="1">
      <c r="A4" s="236"/>
      <c r="B4" s="238"/>
      <c r="C4" s="238"/>
      <c r="D4" s="238"/>
      <c r="E4" s="238"/>
      <c r="F4" s="240"/>
      <c r="G4" s="231"/>
      <c r="H4" s="231"/>
      <c r="I4" s="231"/>
      <c r="J4" s="132" t="s">
        <v>390</v>
      </c>
      <c r="K4" s="132" t="s">
        <v>391</v>
      </c>
      <c r="L4" s="132" t="s">
        <v>392</v>
      </c>
    </row>
    <row r="5" spans="1:12" s="113" customFormat="1" ht="15.75">
      <c r="A5" s="112" t="str">
        <f>Εκδόσεις!D3&amp;" "&amp;Εκδόσεις!B4&amp;" "&amp;Εκδόσεις!C4</f>
        <v>Business 1.0lt Turbo ecoFLEX® S/S, 105hp MT5</v>
      </c>
      <c r="B5" s="150" t="s">
        <v>324</v>
      </c>
      <c r="C5" s="138" t="str">
        <f>Εκδόσεις!A4</f>
        <v>Βενζίνη</v>
      </c>
      <c r="D5" s="138">
        <v>99</v>
      </c>
      <c r="E5" s="139">
        <f>0.04*0.95</f>
        <v>3.7999999999999999E-2</v>
      </c>
      <c r="F5" s="130">
        <f>G5+H5+I5</f>
        <v>16999.999999999996</v>
      </c>
      <c r="G5" s="133">
        <v>13302.034428794992</v>
      </c>
      <c r="H5" s="134">
        <f>G5*$H$2</f>
        <v>3192.4882629107979</v>
      </c>
      <c r="I5" s="134">
        <f>G5*E5</f>
        <v>505.47730829420971</v>
      </c>
      <c r="J5" s="135">
        <v>999</v>
      </c>
      <c r="K5" s="133">
        <f>G5*1.24</f>
        <v>16494.522691705792</v>
      </c>
      <c r="L5" s="133">
        <f>G5*1.24</f>
        <v>16494.522691705792</v>
      </c>
    </row>
    <row r="6" spans="1:12" s="113" customFormat="1" ht="15.75">
      <c r="A6" s="112" t="str">
        <f>Εκδόσεις!D3&amp;" "&amp;Εκδόσεις!B7&amp;" "&amp;Εκδόσεις!C7</f>
        <v>Business 1.6lt CDTI S/S, 110hp MT6</v>
      </c>
      <c r="B6" s="150" t="s">
        <v>132</v>
      </c>
      <c r="C6" s="138" t="str">
        <f>Εκδόσεις!$A$7</f>
        <v>Πετρέλαιο</v>
      </c>
      <c r="D6" s="138">
        <v>90</v>
      </c>
      <c r="E6" s="139">
        <f>0.08*0.95</f>
        <v>7.5999999999999998E-2</v>
      </c>
      <c r="F6" s="130">
        <f t="shared" ref="F6:F9" si="0">G6+H6+I6</f>
        <v>19800</v>
      </c>
      <c r="G6" s="133">
        <v>15045.592705167173</v>
      </c>
      <c r="H6" s="134">
        <f t="shared" ref="H6:H10" si="1">G6*$H$2</f>
        <v>3610.9422492401213</v>
      </c>
      <c r="I6" s="134">
        <f t="shared" ref="I6:I10" si="2">G6*E6</f>
        <v>1143.4650455927051</v>
      </c>
      <c r="J6" s="136">
        <v>1598</v>
      </c>
      <c r="K6" s="133">
        <f t="shared" ref="K6:K12" si="3">G6*1.24</f>
        <v>18656.534954407296</v>
      </c>
      <c r="L6" s="133">
        <f t="shared" ref="L6:L12" si="4">G6*1.24</f>
        <v>18656.534954407296</v>
      </c>
    </row>
    <row r="7" spans="1:12" s="113" customFormat="1" ht="15.75">
      <c r="A7" s="112" t="str">
        <f>Εκδόσεις!E3&amp;" "&amp;Εκδόσεις!B4&amp;" "&amp;Εκδόσεις!C4</f>
        <v>Excellence 1.0lt Turbo ecoFLEX® S/S, 105hp MT5</v>
      </c>
      <c r="B7" s="150" t="s">
        <v>231</v>
      </c>
      <c r="C7" s="138" t="str">
        <f>Εκδόσεις!A4</f>
        <v>Βενζίνη</v>
      </c>
      <c r="D7" s="138">
        <v>102</v>
      </c>
      <c r="E7" s="139">
        <f>0.08*1</f>
        <v>0.08</v>
      </c>
      <c r="F7" s="130">
        <f t="shared" si="0"/>
        <v>19400</v>
      </c>
      <c r="G7" s="133">
        <v>14696.969696969696</v>
      </c>
      <c r="H7" s="134">
        <f t="shared" si="1"/>
        <v>3527.272727272727</v>
      </c>
      <c r="I7" s="134">
        <f t="shared" si="2"/>
        <v>1175.7575757575758</v>
      </c>
      <c r="J7" s="135">
        <v>999</v>
      </c>
      <c r="K7" s="133">
        <f t="shared" si="3"/>
        <v>18224.242424242424</v>
      </c>
      <c r="L7" s="133">
        <f t="shared" si="4"/>
        <v>18224.242424242424</v>
      </c>
    </row>
    <row r="8" spans="1:12" s="115" customFormat="1" ht="15.75">
      <c r="A8" s="112" t="str">
        <f>Εκδόσεις!E3&amp;" "&amp;Εκδόσεις!B4&amp;" "&amp;Εκδόσεις!C5</f>
        <v>Excellence 1.0lt Turbo ecoFLEX® S/S, 105hp Easy 5T</v>
      </c>
      <c r="B8" s="150" t="s">
        <v>303</v>
      </c>
      <c r="C8" s="138" t="str">
        <f>Εκδόσεις!A4</f>
        <v>Βενζίνη</v>
      </c>
      <c r="D8" s="138">
        <v>99</v>
      </c>
      <c r="E8" s="139">
        <f>0.08*0.95</f>
        <v>7.5999999999999998E-2</v>
      </c>
      <c r="F8" s="130">
        <f t="shared" si="0"/>
        <v>20200</v>
      </c>
      <c r="G8" s="137">
        <v>15349.544072948327</v>
      </c>
      <c r="H8" s="134">
        <f t="shared" si="1"/>
        <v>3683.8905775075982</v>
      </c>
      <c r="I8" s="134">
        <f t="shared" si="2"/>
        <v>1166.5653495440729</v>
      </c>
      <c r="J8" s="135">
        <v>999</v>
      </c>
      <c r="K8" s="133">
        <f t="shared" si="3"/>
        <v>19033.434650455925</v>
      </c>
      <c r="L8" s="133">
        <f t="shared" si="4"/>
        <v>19033.434650455925</v>
      </c>
    </row>
    <row r="9" spans="1:12" s="113" customFormat="1" ht="15.75">
      <c r="A9" s="112" t="str">
        <f>Εκδόσεις!E3&amp;" "&amp;Εκδόσεις!B8&amp;" "&amp;Εκδόσεις!C8</f>
        <v>Excellence 1.6lt CDTI S/S, 136hp MT6</v>
      </c>
      <c r="B9" s="150" t="s">
        <v>133</v>
      </c>
      <c r="C9" s="138" t="str">
        <f>Εκδόσεις!$A$7</f>
        <v>Πετρέλαιο</v>
      </c>
      <c r="D9" s="138">
        <v>103</v>
      </c>
      <c r="E9" s="139">
        <f>0.08*1</f>
        <v>0.08</v>
      </c>
      <c r="F9" s="130">
        <f t="shared" si="0"/>
        <v>21799.8</v>
      </c>
      <c r="G9" s="133">
        <v>16515</v>
      </c>
      <c r="H9" s="134">
        <f t="shared" si="1"/>
        <v>3963.6</v>
      </c>
      <c r="I9" s="134">
        <f t="shared" si="2"/>
        <v>1321.2</v>
      </c>
      <c r="J9" s="136">
        <v>1598</v>
      </c>
      <c r="K9" s="133">
        <f t="shared" si="3"/>
        <v>20478.599999999999</v>
      </c>
      <c r="L9" s="133">
        <f t="shared" si="4"/>
        <v>20478.599999999999</v>
      </c>
    </row>
    <row r="10" spans="1:12" s="116" customFormat="1" ht="15.75">
      <c r="A10" s="112" t="str">
        <f>Εκδόσεις!E3&amp;" "&amp;Εκδόσεις!B8&amp;" "&amp;Εκδόσεις!C9</f>
        <v>Excellence 1.6lt CDTI S/S, 136hp AT6</v>
      </c>
      <c r="B10" s="150" t="s">
        <v>134</v>
      </c>
      <c r="C10" s="138" t="str">
        <f>Εκδόσεις!$A$7</f>
        <v>Πετρέλαιο</v>
      </c>
      <c r="D10" s="138">
        <v>119</v>
      </c>
      <c r="E10" s="139">
        <f>0.16*1</f>
        <v>0.16</v>
      </c>
      <c r="F10" s="130">
        <f>G10+H10+I10+1</f>
        <v>23900.400000000001</v>
      </c>
      <c r="G10" s="133">
        <v>17071</v>
      </c>
      <c r="H10" s="134">
        <f t="shared" si="1"/>
        <v>4097.04</v>
      </c>
      <c r="I10" s="134">
        <f t="shared" si="2"/>
        <v>2731.36</v>
      </c>
      <c r="J10" s="136">
        <v>1598</v>
      </c>
      <c r="K10" s="133">
        <f t="shared" si="3"/>
        <v>21168.04</v>
      </c>
      <c r="L10" s="133">
        <f t="shared" si="4"/>
        <v>21168.04</v>
      </c>
    </row>
    <row r="11" spans="1:12" s="116" customFormat="1" ht="15.75">
      <c r="A11" s="112" t="str">
        <f>Εκδόσεις!F3&amp;" "&amp;Εκδόσεις!B8&amp;" "&amp;Εκδόσεις!C8</f>
        <v>Dynamic 1.6lt CDTI S/S, 136hp MT6</v>
      </c>
      <c r="B11" s="150" t="s">
        <v>135</v>
      </c>
      <c r="C11" s="138" t="str">
        <f>Εκδόσεις!$A$7</f>
        <v>Πετρέλαιο</v>
      </c>
      <c r="D11" s="138">
        <v>103</v>
      </c>
      <c r="E11" s="139">
        <f>0.16*1</f>
        <v>0.16</v>
      </c>
      <c r="F11" s="130">
        <f>G11+H11+I11</f>
        <v>24799.600000000002</v>
      </c>
      <c r="G11" s="133">
        <v>17714</v>
      </c>
      <c r="H11" s="134">
        <f>G11*$H$2</f>
        <v>4251.3599999999997</v>
      </c>
      <c r="I11" s="134">
        <f>G11*E11</f>
        <v>2834.2400000000002</v>
      </c>
      <c r="J11" s="136">
        <v>1598</v>
      </c>
      <c r="K11" s="133">
        <f t="shared" si="3"/>
        <v>21965.360000000001</v>
      </c>
      <c r="L11" s="133">
        <f t="shared" si="4"/>
        <v>21965.360000000001</v>
      </c>
    </row>
    <row r="12" spans="1:12" s="113" customFormat="1" ht="15.75">
      <c r="A12" s="114" t="str">
        <f>Εκδόσεις!F3&amp;" "&amp;Εκδόσεις!B10&amp;" "&amp;Εκδόσεις!C10</f>
        <v>Dynamic 1.6lt CDTI BiTurbo S/S, 160hp MT6</v>
      </c>
      <c r="B12" s="151" t="s">
        <v>304</v>
      </c>
      <c r="C12" s="138" t="str">
        <f>Εκδόσεις!$A$7</f>
        <v>Πετρέλαιο</v>
      </c>
      <c r="D12" s="138">
        <v>111</v>
      </c>
      <c r="E12" s="139">
        <f>0.16*1</f>
        <v>0.16</v>
      </c>
      <c r="F12" s="130">
        <f>G12+H12+I12-1</f>
        <v>25799.599999999999</v>
      </c>
      <c r="G12" s="137">
        <v>18429</v>
      </c>
      <c r="H12" s="134">
        <f>G12*$H$2</f>
        <v>4422.96</v>
      </c>
      <c r="I12" s="134">
        <f>G12*E12</f>
        <v>2948.64</v>
      </c>
      <c r="J12" s="136">
        <v>1598</v>
      </c>
      <c r="K12" s="133">
        <f t="shared" si="3"/>
        <v>22851.96</v>
      </c>
      <c r="L12" s="133">
        <f t="shared" si="4"/>
        <v>22851.96</v>
      </c>
    </row>
    <row r="13" spans="1:12" s="115" customFormat="1" ht="15.75">
      <c r="A13" s="185"/>
      <c r="B13" s="185"/>
      <c r="C13" s="185"/>
      <c r="D13" s="185"/>
      <c r="E13" s="185"/>
      <c r="F13" s="185"/>
      <c r="G13" s="195"/>
      <c r="H13" s="185"/>
      <c r="I13" s="185"/>
      <c r="J13" s="185"/>
      <c r="K13" s="185"/>
      <c r="L13" s="185"/>
    </row>
    <row r="14" spans="1:12" s="115" customFormat="1" ht="177" customHeight="1">
      <c r="A14" s="229" t="s">
        <v>421</v>
      </c>
      <c r="B14" s="215"/>
      <c r="C14" s="215"/>
      <c r="D14" s="215"/>
      <c r="E14" s="215"/>
      <c r="F14" s="215"/>
      <c r="G14" s="215"/>
      <c r="H14" s="215"/>
      <c r="I14" s="215"/>
      <c r="J14" s="215"/>
      <c r="K14" s="215"/>
      <c r="L14" s="215"/>
    </row>
  </sheetData>
  <mergeCells count="11">
    <mergeCell ref="A14:L14"/>
    <mergeCell ref="I3:I4"/>
    <mergeCell ref="J3:L3"/>
    <mergeCell ref="A3:A4"/>
    <mergeCell ref="B3:B4"/>
    <mergeCell ref="C3:C4"/>
    <mergeCell ref="D3:D4"/>
    <mergeCell ref="E3:E4"/>
    <mergeCell ref="F3:F4"/>
    <mergeCell ref="G3:G4"/>
    <mergeCell ref="H3:H4"/>
  </mergeCells>
  <printOptions horizontalCentered="1"/>
  <pageMargins left="0.19685039370078741" right="0.15748031496062992" top="0.27559055118110237" bottom="0.15748031496062992" header="0.43307086614173229" footer="0.19685039370078741"/>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1"/>
  <sheetViews>
    <sheetView workbookViewId="0">
      <selection activeCell="A42" sqref="A42"/>
    </sheetView>
  </sheetViews>
  <sheetFormatPr defaultRowHeight="12.75"/>
  <cols>
    <col min="1" max="1" width="65.25" customWidth="1"/>
    <col min="2" max="2" width="13.375" customWidth="1"/>
    <col min="3" max="3" width="23.5" customWidth="1"/>
    <col min="4" max="4" width="28" customWidth="1"/>
  </cols>
  <sheetData>
    <row r="2" spans="1:6" ht="34.5" customHeight="1">
      <c r="A2" s="153" t="s">
        <v>393</v>
      </c>
      <c r="B2" s="140"/>
      <c r="C2" s="141"/>
      <c r="D2" s="141"/>
    </row>
    <row r="3" spans="1:6" ht="15.75">
      <c r="A3" s="117"/>
      <c r="B3" s="118"/>
      <c r="C3" s="119"/>
      <c r="D3" s="148"/>
    </row>
    <row r="4" spans="1:6" ht="31.5">
      <c r="A4" s="120" t="s">
        <v>9</v>
      </c>
      <c r="B4" s="142" t="s">
        <v>21</v>
      </c>
      <c r="C4" s="143" t="s">
        <v>394</v>
      </c>
      <c r="D4" s="144" t="s">
        <v>395</v>
      </c>
    </row>
    <row r="5" spans="1:6" ht="15.75">
      <c r="A5" s="122" t="s">
        <v>396</v>
      </c>
      <c r="B5" s="123" t="str">
        <f>Εξοπλισμός!B8</f>
        <v>TASB</v>
      </c>
      <c r="C5" s="146">
        <v>99.75</v>
      </c>
      <c r="D5" s="124">
        <v>75</v>
      </c>
      <c r="E5" s="194"/>
      <c r="F5" s="194"/>
    </row>
    <row r="6" spans="1:6" ht="15.75">
      <c r="A6" s="122" t="s">
        <v>397</v>
      </c>
      <c r="B6" s="123" t="str">
        <f>Εξοπλισμός!B9</f>
        <v>TAPQ</v>
      </c>
      <c r="C6" s="146">
        <v>800</v>
      </c>
      <c r="D6" s="124">
        <v>601</v>
      </c>
      <c r="E6" s="194"/>
      <c r="F6" s="194"/>
    </row>
    <row r="7" spans="1:6" ht="15.75">
      <c r="A7" s="125" t="s">
        <v>398</v>
      </c>
      <c r="B7" s="123" t="str">
        <f>Εξοπλισμός!B12</f>
        <v>TAP4</v>
      </c>
      <c r="C7" s="146">
        <v>900.41000000000008</v>
      </c>
      <c r="D7" s="124">
        <v>677</v>
      </c>
      <c r="E7" s="194"/>
      <c r="F7" s="194"/>
    </row>
    <row r="8" spans="1:6" ht="15.75">
      <c r="A8" s="120" t="s">
        <v>232</v>
      </c>
      <c r="B8" s="142"/>
      <c r="C8" s="147"/>
      <c r="D8" s="121"/>
      <c r="E8" s="194"/>
      <c r="F8" s="194"/>
    </row>
    <row r="9" spans="1:6" ht="15.75">
      <c r="A9" s="122" t="s">
        <v>182</v>
      </c>
      <c r="B9" s="123" t="str">
        <f>Εξοπλισμός!B19</f>
        <v>AKO</v>
      </c>
      <c r="C9" s="146">
        <v>250.04000000000002</v>
      </c>
      <c r="D9" s="124">
        <v>188</v>
      </c>
      <c r="E9" s="194"/>
      <c r="F9" s="194"/>
    </row>
    <row r="10" spans="1:6" ht="15.75">
      <c r="A10" s="122" t="s">
        <v>183</v>
      </c>
      <c r="B10" s="123" t="str">
        <f>Εξοπλισμός!B20</f>
        <v>MDQ</v>
      </c>
      <c r="C10" s="146">
        <v>199.5</v>
      </c>
      <c r="D10" s="124">
        <v>150</v>
      </c>
      <c r="E10" s="194"/>
      <c r="F10" s="194"/>
    </row>
    <row r="11" spans="1:6" ht="15.75">
      <c r="A11" s="120" t="str">
        <f>Εξοπλισμός!A21</f>
        <v>Χρώματα Αμαξώματος</v>
      </c>
      <c r="B11" s="142"/>
      <c r="C11" s="147"/>
      <c r="D11" s="121"/>
      <c r="E11" s="194"/>
      <c r="F11" s="194"/>
    </row>
    <row r="12" spans="1:6" ht="15.75">
      <c r="A12" s="122" t="str">
        <f>Εξοπλισμός!A23</f>
        <v>Brilliant Χρώμα (GAZ, GBH)</v>
      </c>
      <c r="B12" s="123" t="str">
        <f>Εξοπλισμός!B23</f>
        <v>9BR</v>
      </c>
      <c r="C12" s="146">
        <v>99.75</v>
      </c>
      <c r="D12" s="124">
        <v>75</v>
      </c>
      <c r="E12" s="194"/>
      <c r="F12" s="194"/>
    </row>
    <row r="13" spans="1:6" ht="15.75">
      <c r="A13" s="122" t="str">
        <f>Εξοπλισμός!A24</f>
        <v>Μεταλλικά χρώματα (GAN, GAR, GDB, GDC, GWD, GWH, GWJ, G6R, H06)</v>
      </c>
      <c r="B13" s="123" t="str">
        <f>Εξοπλισμός!B24</f>
        <v>9M2</v>
      </c>
      <c r="C13" s="146">
        <v>490</v>
      </c>
      <c r="D13" s="124">
        <v>366</v>
      </c>
      <c r="E13" s="194"/>
      <c r="F13" s="194"/>
    </row>
    <row r="14" spans="1:6" ht="15.75">
      <c r="A14" s="120" t="str">
        <f>Εξοπλισμός!A25</f>
        <v>Ζάντες &amp; Ελαστικά</v>
      </c>
      <c r="B14" s="142"/>
      <c r="C14" s="147"/>
      <c r="D14" s="121"/>
      <c r="E14" s="194"/>
      <c r="F14" s="194"/>
    </row>
    <row r="15" spans="1:6" ht="15.75">
      <c r="A15" s="122" t="s">
        <v>200</v>
      </c>
      <c r="B15" s="123" t="str">
        <f>Εξοπλισμός!B26</f>
        <v>PWN</v>
      </c>
      <c r="C15" s="149">
        <v>-449.54</v>
      </c>
      <c r="D15" s="126">
        <v>-338</v>
      </c>
      <c r="E15" s="194"/>
      <c r="F15" s="194"/>
    </row>
    <row r="16" spans="1:6" ht="15.75">
      <c r="A16" s="125" t="s">
        <v>204</v>
      </c>
      <c r="B16" s="123" t="str">
        <f>Εξοπλισμός!B30</f>
        <v>5PC</v>
      </c>
      <c r="C16" s="146">
        <v>400.33000000000004</v>
      </c>
      <c r="D16" s="124">
        <v>301</v>
      </c>
      <c r="E16" s="194"/>
      <c r="F16" s="194"/>
    </row>
    <row r="17" spans="1:6" ht="15.75">
      <c r="A17" s="125" t="s">
        <v>68</v>
      </c>
      <c r="B17" s="123" t="str">
        <f>Εξοπλισμός!B32</f>
        <v>SJQ</v>
      </c>
      <c r="C17" s="146">
        <v>70</v>
      </c>
      <c r="D17" s="124">
        <v>52</v>
      </c>
      <c r="E17" s="194"/>
      <c r="F17" s="194"/>
    </row>
    <row r="18" spans="1:6" ht="15.75">
      <c r="A18" s="120" t="str">
        <f>Εξοπλισμός!A33</f>
        <v>Infotainment</v>
      </c>
      <c r="B18" s="142"/>
      <c r="C18" s="147"/>
      <c r="D18" s="121"/>
      <c r="E18" s="194"/>
      <c r="F18" s="194"/>
    </row>
    <row r="19" spans="1:6" ht="15.75">
      <c r="A19" s="125" t="s">
        <v>399</v>
      </c>
      <c r="B19" s="123" t="str">
        <f>Εξοπλισμός!B36</f>
        <v>iO6</v>
      </c>
      <c r="C19" s="146">
        <v>599.83000000000004</v>
      </c>
      <c r="D19" s="124">
        <v>451</v>
      </c>
      <c r="E19" s="194"/>
      <c r="F19" s="194"/>
    </row>
    <row r="20" spans="1:6" ht="15.75">
      <c r="A20" s="122" t="s">
        <v>400</v>
      </c>
      <c r="B20" s="123" t="str">
        <f>Εξοπλισμός!B39</f>
        <v>TG5</v>
      </c>
      <c r="C20" s="146">
        <v>199.5</v>
      </c>
      <c r="D20" s="124">
        <v>150</v>
      </c>
      <c r="E20" s="194"/>
      <c r="F20" s="194"/>
    </row>
    <row r="21" spans="1:6" ht="15.75">
      <c r="A21" s="125" t="s">
        <v>401</v>
      </c>
      <c r="B21" s="123" t="str">
        <f>Εξοπλισμός!B40</f>
        <v>USS</v>
      </c>
      <c r="C21" s="146">
        <v>99.75</v>
      </c>
      <c r="D21" s="124">
        <v>75</v>
      </c>
      <c r="E21" s="194"/>
      <c r="F21" s="194"/>
    </row>
    <row r="22" spans="1:6" ht="15.75">
      <c r="A22" s="120" t="str">
        <f>Εξοπλισμός!A43</f>
        <v>Ασφάλεια</v>
      </c>
      <c r="B22" s="142"/>
      <c r="C22" s="147"/>
      <c r="D22" s="121"/>
      <c r="E22" s="194"/>
      <c r="F22" s="194"/>
    </row>
    <row r="23" spans="1:6" ht="15.75">
      <c r="A23" s="125" t="s">
        <v>402</v>
      </c>
      <c r="B23" s="123" t="str">
        <f>Εξοπλισμός!B45</f>
        <v>TSQ</v>
      </c>
      <c r="C23" s="146">
        <v>250.04000000000002</v>
      </c>
      <c r="D23" s="124">
        <v>188</v>
      </c>
      <c r="E23" s="194"/>
      <c r="F23" s="194"/>
    </row>
    <row r="24" spans="1:6" ht="15.75">
      <c r="A24" s="125" t="s">
        <v>233</v>
      </c>
      <c r="B24" s="123" t="str">
        <f>Εξοπλισμός!B46</f>
        <v>ZQ2</v>
      </c>
      <c r="C24" s="146">
        <v>800</v>
      </c>
      <c r="D24" s="124">
        <v>601</v>
      </c>
      <c r="E24" s="194"/>
      <c r="F24" s="194"/>
    </row>
    <row r="25" spans="1:6" ht="15.75">
      <c r="A25" s="125" t="s">
        <v>199</v>
      </c>
      <c r="B25" s="123" t="str">
        <f>Εξοπλισμός!B60</f>
        <v>ATH</v>
      </c>
      <c r="C25" s="146">
        <v>250.04000000000002</v>
      </c>
      <c r="D25" s="124">
        <v>188</v>
      </c>
      <c r="E25" s="194"/>
      <c r="F25" s="194"/>
    </row>
    <row r="26" spans="1:6" ht="15.75">
      <c r="A26" s="125" t="s">
        <v>178</v>
      </c>
      <c r="B26" s="123" t="str">
        <f>Εξοπλισμός!B61</f>
        <v>T3U</v>
      </c>
      <c r="C26" s="146">
        <v>250.04000000000002</v>
      </c>
      <c r="D26" s="124">
        <v>188</v>
      </c>
      <c r="E26" s="194"/>
      <c r="F26" s="194"/>
    </row>
    <row r="27" spans="1:6" ht="15.75">
      <c r="A27" s="125" t="s">
        <v>234</v>
      </c>
      <c r="B27" s="123" t="str">
        <f>Εξοπλισμός!B63</f>
        <v>UTJ</v>
      </c>
      <c r="C27" s="146">
        <v>400.33000000000004</v>
      </c>
      <c r="D27" s="124">
        <v>301</v>
      </c>
      <c r="E27" s="194"/>
      <c r="F27" s="194"/>
    </row>
    <row r="28" spans="1:6" ht="15.75">
      <c r="A28" s="125" t="s">
        <v>205</v>
      </c>
      <c r="B28" s="123" t="str">
        <f>Εξοπλισμός!B65</f>
        <v>UD5</v>
      </c>
      <c r="C28" s="146">
        <v>500.08000000000004</v>
      </c>
      <c r="D28" s="124">
        <v>376</v>
      </c>
      <c r="E28" s="194"/>
      <c r="F28" s="194"/>
    </row>
    <row r="29" spans="1:6" ht="15.75">
      <c r="A29" s="125" t="s">
        <v>403</v>
      </c>
      <c r="B29" s="123" t="str">
        <f>Εξοπλισμός!B66</f>
        <v>UFQ</v>
      </c>
      <c r="C29" s="146">
        <v>900.41000000000008</v>
      </c>
      <c r="D29" s="124">
        <v>677</v>
      </c>
      <c r="E29" s="194"/>
      <c r="F29" s="194"/>
    </row>
    <row r="30" spans="1:6" ht="15.75">
      <c r="A30" s="125" t="s">
        <v>404</v>
      </c>
      <c r="B30" s="123" t="str">
        <f>Εξοπλισμός!B67</f>
        <v>T4L</v>
      </c>
      <c r="C30" s="146">
        <v>1300</v>
      </c>
      <c r="D30" s="124">
        <v>977</v>
      </c>
      <c r="E30" s="194"/>
      <c r="F30" s="194"/>
    </row>
    <row r="31" spans="1:6" ht="15.75">
      <c r="A31" s="120" t="str">
        <f>Εξοπλισμός!A68</f>
        <v>Άνεση</v>
      </c>
      <c r="B31" s="142"/>
      <c r="C31" s="147"/>
      <c r="D31" s="121"/>
      <c r="E31" s="194"/>
      <c r="F31" s="194"/>
    </row>
    <row r="32" spans="1:6" ht="15.75">
      <c r="A32" s="125" t="s">
        <v>405</v>
      </c>
      <c r="B32" s="123" t="str">
        <f>Εξοπλισμός!B70</f>
        <v>CJ2</v>
      </c>
      <c r="C32" s="146">
        <v>400.33000000000004</v>
      </c>
      <c r="D32" s="124">
        <v>301</v>
      </c>
      <c r="E32" s="194"/>
      <c r="F32" s="194"/>
    </row>
    <row r="33" spans="1:12" ht="15.75">
      <c r="A33" s="122" t="s">
        <v>235</v>
      </c>
      <c r="B33" s="123" t="str">
        <f>Εξοπλισμός!B82</f>
        <v>TSP</v>
      </c>
      <c r="C33" s="146">
        <v>99.75</v>
      </c>
      <c r="D33" s="124">
        <v>75</v>
      </c>
      <c r="E33" s="194"/>
      <c r="F33" s="194"/>
    </row>
    <row r="34" spans="1:12" ht="15.75">
      <c r="A34" s="127" t="s">
        <v>236</v>
      </c>
      <c r="B34" s="123" t="str">
        <f>Εξοπλισμός!B83</f>
        <v>SRY</v>
      </c>
      <c r="C34" s="146">
        <v>699.58</v>
      </c>
      <c r="D34" s="124">
        <v>526</v>
      </c>
      <c r="E34" s="194"/>
      <c r="F34" s="194"/>
    </row>
    <row r="35" spans="1:12" ht="15.75">
      <c r="A35" s="145" t="s">
        <v>406</v>
      </c>
      <c r="B35" s="123" t="str">
        <f>Εξοπλισμός!B84</f>
        <v>AG1</v>
      </c>
      <c r="C35" s="146">
        <v>2000.3200000000002</v>
      </c>
      <c r="D35" s="124">
        <v>1504</v>
      </c>
      <c r="E35" s="194"/>
      <c r="F35" s="194"/>
    </row>
    <row r="36" spans="1:12" ht="15.75">
      <c r="A36" s="122" t="s">
        <v>237</v>
      </c>
      <c r="B36" s="123" t="str">
        <f>Εξοπλισμός!B85</f>
        <v>ZL3</v>
      </c>
      <c r="C36" s="146">
        <v>220</v>
      </c>
      <c r="D36" s="124">
        <v>165</v>
      </c>
      <c r="E36" s="194"/>
      <c r="F36" s="194"/>
    </row>
    <row r="37" spans="1:12" ht="15.75">
      <c r="A37" s="125" t="s">
        <v>180</v>
      </c>
      <c r="B37" s="123" t="str">
        <f>Εξοπλισμός!B89</f>
        <v>CF5</v>
      </c>
      <c r="C37" s="146">
        <v>870</v>
      </c>
      <c r="D37" s="124">
        <v>650</v>
      </c>
      <c r="E37" s="194"/>
      <c r="F37" s="194"/>
    </row>
    <row r="38" spans="1:12" ht="15.75">
      <c r="A38" s="120" t="str">
        <f>Εξοπλισμός!A90</f>
        <v>Λειτουργικότητα</v>
      </c>
      <c r="B38" s="142"/>
      <c r="C38" s="147"/>
      <c r="D38" s="121"/>
      <c r="E38" s="194"/>
      <c r="F38" s="194"/>
    </row>
    <row r="39" spans="1:12" ht="15.75">
      <c r="A39" s="125" t="s">
        <v>322</v>
      </c>
      <c r="B39" s="123" t="str">
        <f>Εξοπλισμός!B91</f>
        <v>WPG</v>
      </c>
      <c r="C39" s="146">
        <v>300</v>
      </c>
      <c r="D39" s="124">
        <v>226</v>
      </c>
      <c r="E39" s="194"/>
      <c r="F39" s="194"/>
    </row>
    <row r="41" spans="1:12" ht="216.75" customHeight="1">
      <c r="A41" s="229" t="s">
        <v>421</v>
      </c>
      <c r="B41" s="215"/>
      <c r="C41" s="215"/>
      <c r="D41" s="215"/>
      <c r="E41" s="197"/>
      <c r="F41" s="197"/>
      <c r="G41" s="197"/>
      <c r="H41" s="197"/>
      <c r="I41" s="197"/>
      <c r="J41" s="197"/>
      <c r="K41" s="197"/>
      <c r="L41" s="197"/>
    </row>
  </sheetData>
  <mergeCells count="1">
    <mergeCell ref="A41:D41"/>
  </mergeCells>
  <printOptions verticalCentered="1"/>
  <pageMargins left="0" right="0" top="0" bottom="0" header="0.31496062992125984" footer="0.31496062992125984"/>
  <pageSetup paperSize="9"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E29"/>
  <sheetViews>
    <sheetView showGridLines="0" view="pageBreakPreview" zoomScale="82" zoomScaleNormal="91" zoomScaleSheetLayoutView="82" workbookViewId="0">
      <selection activeCell="C4" sqref="C4:D4"/>
    </sheetView>
  </sheetViews>
  <sheetFormatPr defaultColWidth="0" defaultRowHeight="0" customHeight="1" zeroHeight="1"/>
  <cols>
    <col min="1" max="1" width="24.875" style="26" bestFit="1" customWidth="1"/>
    <col min="2" max="2" width="9.375" style="27" bestFit="1" customWidth="1"/>
    <col min="3" max="3" width="15.375" style="27" customWidth="1"/>
    <col min="4" max="4" width="21.375" style="28" customWidth="1"/>
    <col min="5" max="5" width="16.75" style="28" customWidth="1"/>
    <col min="6" max="6" width="17.5" style="28" customWidth="1"/>
    <col min="7" max="7" width="20.75" style="28" bestFit="1" customWidth="1"/>
    <col min="8" max="8" width="16.125" style="28" customWidth="1"/>
    <col min="9" max="9" width="17.375" style="28" customWidth="1"/>
    <col min="10" max="10" width="28.375" style="28" customWidth="1"/>
    <col min="11" max="13" width="7.875" style="25" hidden="1" customWidth="1"/>
    <col min="14" max="14" width="7.875" style="29" hidden="1" customWidth="1"/>
    <col min="15" max="18" width="7.875" style="28" hidden="1" customWidth="1"/>
    <col min="19" max="265" width="0" style="28" hidden="1" customWidth="1"/>
    <col min="266" max="16384" width="9.375" style="28" hidden="1"/>
  </cols>
  <sheetData>
    <row r="1" spans="1:13" s="12" customFormat="1" ht="39.75" customHeight="1">
      <c r="A1" s="241" t="s">
        <v>327</v>
      </c>
      <c r="B1" s="242"/>
      <c r="C1" s="242"/>
      <c r="D1" s="242"/>
      <c r="E1" s="242"/>
      <c r="F1" s="242"/>
      <c r="G1" s="242"/>
      <c r="H1" s="242"/>
      <c r="I1" s="242"/>
      <c r="J1" s="242"/>
    </row>
    <row r="2" spans="1:13" s="12" customFormat="1" ht="21" customHeight="1">
      <c r="A2" s="13"/>
      <c r="B2" s="13"/>
      <c r="C2" s="13"/>
      <c r="D2" s="13"/>
      <c r="E2" s="14"/>
      <c r="F2" s="14"/>
      <c r="G2" s="14"/>
      <c r="H2" s="14"/>
      <c r="I2" s="14"/>
      <c r="J2" s="14"/>
    </row>
    <row r="3" spans="1:13" s="84" customFormat="1" ht="18.75">
      <c r="A3" s="243" t="s">
        <v>42</v>
      </c>
      <c r="B3" s="243"/>
      <c r="C3" s="251" t="s">
        <v>126</v>
      </c>
      <c r="D3" s="252"/>
      <c r="E3" s="257" t="s">
        <v>213</v>
      </c>
      <c r="F3" s="258"/>
      <c r="G3" s="258"/>
      <c r="H3" s="259"/>
      <c r="I3" s="260" t="s">
        <v>225</v>
      </c>
      <c r="J3" s="261"/>
      <c r="K3" s="83"/>
      <c r="L3" s="83"/>
    </row>
    <row r="4" spans="1:13" s="87" customFormat="1" ht="32.25" customHeight="1">
      <c r="A4" s="244" t="s">
        <v>43</v>
      </c>
      <c r="B4" s="245"/>
      <c r="C4" s="253" t="s">
        <v>210</v>
      </c>
      <c r="D4" s="254"/>
      <c r="E4" s="253" t="s">
        <v>215</v>
      </c>
      <c r="F4" s="254"/>
      <c r="G4" s="85" t="s">
        <v>215</v>
      </c>
      <c r="H4" s="85" t="s">
        <v>221</v>
      </c>
      <c r="I4" s="85" t="s">
        <v>210</v>
      </c>
      <c r="J4" s="85" t="s">
        <v>221</v>
      </c>
      <c r="K4" s="86"/>
      <c r="L4" s="86"/>
    </row>
    <row r="5" spans="1:13" s="87" customFormat="1" ht="18.75">
      <c r="A5" s="246"/>
      <c r="B5" s="247"/>
      <c r="C5" s="255" t="s">
        <v>209</v>
      </c>
      <c r="D5" s="256"/>
      <c r="E5" s="255" t="s">
        <v>214</v>
      </c>
      <c r="F5" s="256"/>
      <c r="G5" s="88" t="s">
        <v>214</v>
      </c>
      <c r="H5" s="88" t="s">
        <v>220</v>
      </c>
      <c r="I5" s="88" t="s">
        <v>217</v>
      </c>
      <c r="J5" s="88" t="s">
        <v>220</v>
      </c>
      <c r="K5" s="86"/>
      <c r="L5" s="86"/>
    </row>
    <row r="6" spans="1:13" s="87" customFormat="1" ht="37.5">
      <c r="A6" s="246"/>
      <c r="B6" s="248"/>
      <c r="C6" s="89" t="s">
        <v>208</v>
      </c>
      <c r="D6" s="90" t="s">
        <v>216</v>
      </c>
      <c r="E6" s="90" t="s">
        <v>208</v>
      </c>
      <c r="F6" s="89" t="s">
        <v>219</v>
      </c>
      <c r="G6" s="89" t="s">
        <v>218</v>
      </c>
      <c r="H6" s="89" t="s">
        <v>218</v>
      </c>
      <c r="I6" s="89" t="s">
        <v>218</v>
      </c>
      <c r="J6" s="89" t="s">
        <v>218</v>
      </c>
      <c r="K6" s="86"/>
      <c r="L6" s="86"/>
    </row>
    <row r="7" spans="1:13" s="87" customFormat="1" ht="75" customHeight="1">
      <c r="A7" s="249"/>
      <c r="B7" s="250"/>
      <c r="C7" s="89" t="s">
        <v>211</v>
      </c>
      <c r="D7" s="89" t="s">
        <v>212</v>
      </c>
      <c r="E7" s="89" t="s">
        <v>211</v>
      </c>
      <c r="F7" s="89" t="s">
        <v>212</v>
      </c>
      <c r="G7" s="89" t="s">
        <v>211</v>
      </c>
      <c r="H7" s="89" t="s">
        <v>211</v>
      </c>
      <c r="I7" s="89" t="s">
        <v>211</v>
      </c>
      <c r="J7" s="89" t="s">
        <v>211</v>
      </c>
      <c r="K7" s="86"/>
      <c r="L7" s="86"/>
    </row>
    <row r="8" spans="1:13" s="87" customFormat="1" ht="77.25" customHeight="1">
      <c r="A8" s="91" t="s">
        <v>44</v>
      </c>
      <c r="B8" s="92" t="s">
        <v>21</v>
      </c>
      <c r="C8" s="93" t="s">
        <v>141</v>
      </c>
      <c r="D8" s="94" t="s">
        <v>142</v>
      </c>
      <c r="E8" s="94" t="s">
        <v>143</v>
      </c>
      <c r="F8" s="94" t="s">
        <v>144</v>
      </c>
      <c r="G8" s="94" t="s">
        <v>325</v>
      </c>
      <c r="H8" s="94" t="s">
        <v>145</v>
      </c>
      <c r="I8" s="94" t="s">
        <v>224</v>
      </c>
      <c r="J8" s="94" t="s">
        <v>150</v>
      </c>
      <c r="K8" s="95"/>
      <c r="L8" s="96"/>
    </row>
    <row r="9" spans="1:13" s="98" customFormat="1" ht="18.75">
      <c r="A9" s="154" t="s">
        <v>69</v>
      </c>
      <c r="B9" s="154"/>
      <c r="C9" s="154"/>
      <c r="D9" s="154"/>
      <c r="E9" s="154"/>
      <c r="F9" s="154"/>
      <c r="G9" s="154"/>
      <c r="H9" s="154"/>
      <c r="I9" s="154"/>
      <c r="J9" s="154"/>
      <c r="K9" s="97"/>
      <c r="L9" s="97"/>
      <c r="M9" s="97"/>
    </row>
    <row r="10" spans="1:13" s="103" customFormat="1" ht="15.75">
      <c r="A10" s="99" t="s">
        <v>223</v>
      </c>
      <c r="B10" s="100" t="s">
        <v>47</v>
      </c>
      <c r="C10" s="101" t="s">
        <v>46</v>
      </c>
      <c r="D10" s="101" t="s">
        <v>46</v>
      </c>
      <c r="E10" s="101" t="s">
        <v>46</v>
      </c>
      <c r="F10" s="101" t="s">
        <v>46</v>
      </c>
      <c r="G10" s="101" t="s">
        <v>46</v>
      </c>
      <c r="H10" s="101" t="s">
        <v>46</v>
      </c>
      <c r="I10" s="101" t="s">
        <v>46</v>
      </c>
      <c r="J10" s="101" t="s">
        <v>46</v>
      </c>
      <c r="K10" s="102"/>
      <c r="L10" s="102"/>
    </row>
    <row r="11" spans="1:13" s="98" customFormat="1" ht="18.75">
      <c r="A11" s="154" t="s">
        <v>222</v>
      </c>
      <c r="B11" s="154"/>
      <c r="C11" s="154"/>
      <c r="D11" s="154"/>
      <c r="E11" s="154"/>
      <c r="F11" s="154"/>
      <c r="G11" s="154"/>
      <c r="H11" s="154"/>
      <c r="I11" s="154"/>
      <c r="J11" s="154"/>
      <c r="K11" s="97"/>
      <c r="L11" s="97"/>
      <c r="M11" s="97"/>
    </row>
    <row r="12" spans="1:13" s="103" customFormat="1" ht="15.75">
      <c r="A12" s="99" t="s">
        <v>48</v>
      </c>
      <c r="B12" s="100" t="s">
        <v>49</v>
      </c>
      <c r="C12" s="101" t="s">
        <v>46</v>
      </c>
      <c r="D12" s="101" t="s">
        <v>46</v>
      </c>
      <c r="E12" s="101" t="s">
        <v>46</v>
      </c>
      <c r="F12" s="101" t="s">
        <v>46</v>
      </c>
      <c r="G12" s="101" t="s">
        <v>46</v>
      </c>
      <c r="H12" s="101" t="s">
        <v>46</v>
      </c>
      <c r="I12" s="101" t="s">
        <v>46</v>
      </c>
      <c r="J12" s="101" t="s">
        <v>46</v>
      </c>
      <c r="K12" s="102"/>
      <c r="L12" s="102"/>
    </row>
    <row r="13" spans="1:13" s="103" customFormat="1" ht="15.75">
      <c r="A13" s="99" t="s">
        <v>57</v>
      </c>
      <c r="B13" s="100" t="s">
        <v>45</v>
      </c>
      <c r="C13" s="101" t="s">
        <v>46</v>
      </c>
      <c r="D13" s="101" t="s">
        <v>46</v>
      </c>
      <c r="E13" s="101" t="s">
        <v>46</v>
      </c>
      <c r="F13" s="101" t="s">
        <v>46</v>
      </c>
      <c r="G13" s="101" t="s">
        <v>46</v>
      </c>
      <c r="H13" s="101" t="s">
        <v>46</v>
      </c>
      <c r="I13" s="101" t="s">
        <v>46</v>
      </c>
      <c r="J13" s="101" t="s">
        <v>46</v>
      </c>
      <c r="K13" s="102"/>
      <c r="L13" s="102"/>
    </row>
    <row r="14" spans="1:13" s="98" customFormat="1" ht="18.75">
      <c r="A14" s="154" t="s">
        <v>70</v>
      </c>
      <c r="B14" s="154"/>
      <c r="C14" s="154"/>
      <c r="D14" s="154"/>
      <c r="E14" s="154"/>
      <c r="F14" s="154"/>
      <c r="G14" s="154"/>
      <c r="H14" s="154"/>
      <c r="I14" s="154"/>
      <c r="J14" s="154"/>
      <c r="K14" s="97"/>
      <c r="L14" s="97"/>
      <c r="M14" s="97"/>
    </row>
    <row r="15" spans="1:13" s="103" customFormat="1" ht="15.75">
      <c r="A15" s="99" t="s">
        <v>227</v>
      </c>
      <c r="B15" s="100" t="s">
        <v>50</v>
      </c>
      <c r="C15" s="101" t="s">
        <v>46</v>
      </c>
      <c r="D15" s="101" t="s">
        <v>46</v>
      </c>
      <c r="E15" s="101" t="s">
        <v>46</v>
      </c>
      <c r="F15" s="101" t="s">
        <v>46</v>
      </c>
      <c r="G15" s="101" t="s">
        <v>46</v>
      </c>
      <c r="H15" s="101" t="s">
        <v>46</v>
      </c>
      <c r="I15" s="101" t="s">
        <v>46</v>
      </c>
      <c r="J15" s="101" t="s">
        <v>46</v>
      </c>
      <c r="K15" s="102"/>
      <c r="L15" s="102"/>
    </row>
    <row r="16" spans="1:13" s="105" customFormat="1" ht="15.75">
      <c r="A16" s="99" t="s">
        <v>51</v>
      </c>
      <c r="B16" s="100" t="s">
        <v>52</v>
      </c>
      <c r="C16" s="101" t="s">
        <v>46</v>
      </c>
      <c r="D16" s="101" t="s">
        <v>46</v>
      </c>
      <c r="E16" s="101" t="s">
        <v>46</v>
      </c>
      <c r="F16" s="101" t="s">
        <v>46</v>
      </c>
      <c r="G16" s="101" t="s">
        <v>46</v>
      </c>
      <c r="H16" s="101" t="s">
        <v>46</v>
      </c>
      <c r="I16" s="101" t="s">
        <v>46</v>
      </c>
      <c r="J16" s="101" t="s">
        <v>46</v>
      </c>
      <c r="K16" s="104"/>
      <c r="L16" s="104"/>
    </row>
    <row r="17" spans="1:25" s="105" customFormat="1" ht="15.75">
      <c r="A17" s="99" t="s">
        <v>298</v>
      </c>
      <c r="B17" s="100" t="s">
        <v>226</v>
      </c>
      <c r="C17" s="101" t="s">
        <v>46</v>
      </c>
      <c r="D17" s="101" t="s">
        <v>46</v>
      </c>
      <c r="E17" s="101" t="s">
        <v>46</v>
      </c>
      <c r="F17" s="101" t="s">
        <v>46</v>
      </c>
      <c r="G17" s="101" t="s">
        <v>46</v>
      </c>
      <c r="H17" s="101" t="s">
        <v>46</v>
      </c>
      <c r="I17" s="101" t="s">
        <v>46</v>
      </c>
      <c r="J17" s="101" t="s">
        <v>46</v>
      </c>
      <c r="K17" s="104"/>
      <c r="L17" s="104"/>
    </row>
    <row r="18" spans="1:25" s="105" customFormat="1" ht="15.75">
      <c r="A18" s="99" t="s">
        <v>299</v>
      </c>
      <c r="B18" s="100" t="s">
        <v>127</v>
      </c>
      <c r="C18" s="101" t="s">
        <v>46</v>
      </c>
      <c r="D18" s="101" t="s">
        <v>46</v>
      </c>
      <c r="E18" s="101" t="s">
        <v>46</v>
      </c>
      <c r="F18" s="101" t="s">
        <v>46</v>
      </c>
      <c r="G18" s="101" t="s">
        <v>46</v>
      </c>
      <c r="H18" s="101" t="s">
        <v>46</v>
      </c>
      <c r="I18" s="101" t="s">
        <v>46</v>
      </c>
      <c r="J18" s="101" t="s">
        <v>46</v>
      </c>
      <c r="K18" s="104"/>
      <c r="L18" s="104"/>
    </row>
    <row r="19" spans="1:25" s="103" customFormat="1" ht="15.75">
      <c r="A19" s="99" t="s">
        <v>228</v>
      </c>
      <c r="B19" s="100" t="s">
        <v>62</v>
      </c>
      <c r="C19" s="101" t="s">
        <v>46</v>
      </c>
      <c r="D19" s="101" t="s">
        <v>46</v>
      </c>
      <c r="E19" s="101" t="s">
        <v>46</v>
      </c>
      <c r="F19" s="101" t="s">
        <v>46</v>
      </c>
      <c r="G19" s="101" t="s">
        <v>46</v>
      </c>
      <c r="H19" s="101" t="s">
        <v>46</v>
      </c>
      <c r="I19" s="101" t="s">
        <v>46</v>
      </c>
      <c r="J19" s="101" t="s">
        <v>46</v>
      </c>
      <c r="K19" s="102"/>
      <c r="L19" s="102"/>
    </row>
    <row r="20" spans="1:25" s="103" customFormat="1" ht="15.75">
      <c r="A20" s="99" t="s">
        <v>229</v>
      </c>
      <c r="B20" s="100" t="s">
        <v>60</v>
      </c>
      <c r="C20" s="101" t="s">
        <v>46</v>
      </c>
      <c r="D20" s="101" t="s">
        <v>46</v>
      </c>
      <c r="E20" s="101" t="s">
        <v>46</v>
      </c>
      <c r="F20" s="101" t="s">
        <v>46</v>
      </c>
      <c r="G20" s="101" t="s">
        <v>46</v>
      </c>
      <c r="H20" s="101" t="s">
        <v>46</v>
      </c>
      <c r="I20" s="101" t="s">
        <v>46</v>
      </c>
      <c r="J20" s="101" t="s">
        <v>46</v>
      </c>
      <c r="K20" s="106"/>
      <c r="L20" s="106"/>
    </row>
    <row r="21" spans="1:25" s="103" customFormat="1" ht="15.75">
      <c r="A21" s="99" t="s">
        <v>230</v>
      </c>
      <c r="B21" s="100" t="s">
        <v>63</v>
      </c>
      <c r="C21" s="101" t="s">
        <v>46</v>
      </c>
      <c r="D21" s="101" t="s">
        <v>46</v>
      </c>
      <c r="E21" s="101" t="s">
        <v>46</v>
      </c>
      <c r="F21" s="101" t="s">
        <v>46</v>
      </c>
      <c r="G21" s="101" t="s">
        <v>46</v>
      </c>
      <c r="H21" s="101" t="s">
        <v>46</v>
      </c>
      <c r="I21" s="101" t="s">
        <v>46</v>
      </c>
      <c r="J21" s="101" t="s">
        <v>46</v>
      </c>
      <c r="K21" s="106"/>
      <c r="L21" s="106"/>
    </row>
    <row r="22" spans="1:25" s="109" customFormat="1" ht="15.75">
      <c r="A22" s="99" t="s">
        <v>65</v>
      </c>
      <c r="B22" s="100" t="s">
        <v>66</v>
      </c>
      <c r="C22" s="101" t="s">
        <v>46</v>
      </c>
      <c r="D22" s="101" t="s">
        <v>46</v>
      </c>
      <c r="E22" s="101" t="s">
        <v>46</v>
      </c>
      <c r="F22" s="101" t="s">
        <v>46</v>
      </c>
      <c r="G22" s="101" t="s">
        <v>46</v>
      </c>
      <c r="H22" s="101" t="s">
        <v>46</v>
      </c>
      <c r="I22" s="101" t="s">
        <v>46</v>
      </c>
      <c r="J22" s="101" t="s">
        <v>46</v>
      </c>
      <c r="K22" s="107"/>
      <c r="L22" s="108"/>
      <c r="M22" s="108"/>
    </row>
    <row r="23" spans="1:25" s="103" customFormat="1" ht="15.75">
      <c r="A23" s="99" t="s">
        <v>59</v>
      </c>
      <c r="B23" s="100" t="s">
        <v>58</v>
      </c>
      <c r="C23" s="101" t="s">
        <v>46</v>
      </c>
      <c r="D23" s="101" t="s">
        <v>46</v>
      </c>
      <c r="E23" s="101" t="s">
        <v>46</v>
      </c>
      <c r="F23" s="101" t="s">
        <v>46</v>
      </c>
      <c r="G23" s="101" t="s">
        <v>46</v>
      </c>
      <c r="H23" s="101" t="s">
        <v>46</v>
      </c>
      <c r="I23" s="101" t="s">
        <v>46</v>
      </c>
      <c r="J23" s="101" t="s">
        <v>46</v>
      </c>
      <c r="K23" s="102"/>
      <c r="L23" s="102"/>
    </row>
    <row r="24" spans="1:25" s="15" customFormat="1" ht="32.25">
      <c r="A24" s="224" t="s">
        <v>380</v>
      </c>
      <c r="B24" s="224"/>
      <c r="C24" s="224"/>
      <c r="D24" s="224"/>
      <c r="E24" s="224"/>
      <c r="F24" s="17"/>
      <c r="G24" s="17"/>
      <c r="H24" s="17"/>
      <c r="I24" s="17"/>
      <c r="J24" s="17"/>
      <c r="K24" s="16"/>
      <c r="L24" s="16"/>
      <c r="M24" s="16"/>
      <c r="N24" s="16"/>
    </row>
    <row r="25" spans="1:25" s="15" customFormat="1" ht="32.25">
      <c r="A25" s="18"/>
      <c r="B25" s="19"/>
      <c r="C25" s="19"/>
      <c r="K25" s="20"/>
      <c r="L25" s="21"/>
      <c r="M25" s="22"/>
      <c r="N25" s="20"/>
      <c r="O25" s="23"/>
      <c r="P25" s="24"/>
      <c r="Q25" s="24"/>
      <c r="R25" s="24"/>
      <c r="S25" s="24"/>
      <c r="T25" s="20"/>
      <c r="U25" s="20"/>
      <c r="V25" s="23"/>
      <c r="W25" s="22"/>
      <c r="X25" s="25"/>
      <c r="Y25" s="25"/>
    </row>
    <row r="26" spans="1:25" s="15" customFormat="1" ht="32.25">
      <c r="A26" s="18"/>
      <c r="B26" s="19"/>
      <c r="C26" s="19"/>
      <c r="K26" s="20"/>
      <c r="L26" s="21"/>
      <c r="M26" s="22"/>
      <c r="N26" s="20"/>
      <c r="O26" s="23"/>
      <c r="P26" s="24"/>
      <c r="Q26" s="24"/>
      <c r="R26" s="24"/>
      <c r="S26" s="24"/>
      <c r="T26" s="20"/>
      <c r="U26" s="20"/>
      <c r="V26" s="23"/>
      <c r="W26" s="22"/>
      <c r="X26" s="25"/>
      <c r="Y26" s="25"/>
    </row>
    <row r="27" spans="1:25" ht="32.25" hidden="1"/>
    <row r="28" spans="1:25" ht="0" hidden="1" customHeight="1"/>
    <row r="29" spans="1:25" ht="0" hidden="1" customHeight="1"/>
  </sheetData>
  <dataConsolidate link="1"/>
  <mergeCells count="11">
    <mergeCell ref="A24:E24"/>
    <mergeCell ref="A1:J1"/>
    <mergeCell ref="A3:B3"/>
    <mergeCell ref="A4:B7"/>
    <mergeCell ref="C3:D3"/>
    <mergeCell ref="C4:D4"/>
    <mergeCell ref="C5:D5"/>
    <mergeCell ref="E5:F5"/>
    <mergeCell ref="E4:F4"/>
    <mergeCell ref="E3:H3"/>
    <mergeCell ref="I3:J3"/>
  </mergeCells>
  <printOptions horizontalCentered="1"/>
  <pageMargins left="0.23622047244094491" right="0.27559055118110237" top="0.27559055118110237" bottom="0.23622047244094491" header="0.23622047244094491" footer="0.27559055118110237"/>
  <pageSetup paperSize="9" scale="6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7"/>
  <sheetViews>
    <sheetView zoomScale="66" zoomScaleNormal="66" workbookViewId="0">
      <selection activeCell="H61" activeCellId="2" sqref="H59 H60 H61"/>
    </sheetView>
  </sheetViews>
  <sheetFormatPr defaultColWidth="0" defaultRowHeight="12.75" customHeight="1" zeroHeight="1"/>
  <cols>
    <col min="1" max="1" width="95.875" style="3" customWidth="1"/>
    <col min="2" max="2" width="38.75" style="3" customWidth="1"/>
    <col min="3" max="3" width="35.75" style="3" customWidth="1"/>
    <col min="4" max="4" width="31.375" style="3" customWidth="1"/>
    <col min="5" max="5" width="40.5" style="3" customWidth="1"/>
    <col min="6" max="6" width="42.625" style="3" customWidth="1"/>
    <col min="7" max="7" width="31" style="3" customWidth="1"/>
    <col min="8" max="8" width="17.25" style="3" customWidth="1"/>
    <col min="9" max="16384" width="9" style="3" hidden="1"/>
  </cols>
  <sheetData>
    <row r="1" spans="1:8" s="30" customFormat="1" ht="34.5" customHeight="1">
      <c r="A1" s="262" t="s">
        <v>328</v>
      </c>
      <c r="B1" s="262"/>
      <c r="C1" s="262"/>
      <c r="D1" s="262"/>
      <c r="E1" s="262"/>
      <c r="F1" s="262"/>
      <c r="G1" s="262"/>
      <c r="H1" s="262"/>
    </row>
    <row r="2" spans="1:8" ht="50.25" customHeight="1">
      <c r="A2" s="4"/>
      <c r="B2" s="4"/>
      <c r="C2" s="4"/>
      <c r="D2" s="4"/>
      <c r="E2" s="4"/>
      <c r="F2" s="4"/>
      <c r="G2" s="4"/>
      <c r="H2" s="4"/>
    </row>
    <row r="3" spans="1:8" ht="50.25" customHeight="1">
      <c r="A3" s="4"/>
      <c r="B3" s="4"/>
      <c r="C3" s="4"/>
      <c r="D3" s="4"/>
      <c r="E3" s="4"/>
      <c r="F3" s="4"/>
      <c r="G3" s="4"/>
      <c r="H3" s="4"/>
    </row>
    <row r="4" spans="1:8" ht="38.25" customHeight="1">
      <c r="A4" s="4"/>
      <c r="B4" s="4"/>
      <c r="C4" s="4"/>
      <c r="D4" s="4"/>
      <c r="E4" s="4"/>
      <c r="F4" s="4"/>
      <c r="G4" s="4"/>
      <c r="H4" s="4"/>
    </row>
    <row r="5" spans="1:8" ht="62.25" customHeight="1">
      <c r="A5" s="4"/>
      <c r="B5" s="4"/>
      <c r="C5" s="4"/>
      <c r="D5" s="4"/>
      <c r="E5" s="4"/>
      <c r="F5" s="4"/>
      <c r="G5" s="4"/>
      <c r="H5" s="4"/>
    </row>
    <row r="6" spans="1:8" ht="38.25" customHeight="1">
      <c r="A6" s="4"/>
      <c r="B6" s="4"/>
      <c r="C6" s="4"/>
      <c r="D6" s="4"/>
      <c r="E6" s="4"/>
      <c r="F6" s="4"/>
      <c r="G6" s="4"/>
      <c r="H6" s="4"/>
    </row>
    <row r="7" spans="1:8" ht="38.25" customHeight="1">
      <c r="A7" s="4"/>
      <c r="B7" s="4"/>
      <c r="C7" s="4"/>
      <c r="D7" s="4"/>
      <c r="E7" s="4"/>
      <c r="F7" s="4"/>
      <c r="G7" s="4"/>
      <c r="H7" s="4"/>
    </row>
    <row r="8" spans="1:8" ht="54" customHeight="1">
      <c r="A8" s="4"/>
      <c r="B8" s="4"/>
      <c r="C8" s="4"/>
      <c r="D8" s="4"/>
      <c r="E8" s="4"/>
      <c r="F8" s="4"/>
      <c r="G8" s="4"/>
      <c r="H8" s="4"/>
    </row>
    <row r="9" spans="1:8" s="170" customFormat="1" ht="27.75">
      <c r="A9" s="263" t="s">
        <v>71</v>
      </c>
      <c r="B9" s="263"/>
      <c r="C9" s="169"/>
      <c r="D9" s="169"/>
      <c r="E9" s="169"/>
      <c r="F9" s="169"/>
      <c r="G9" s="169"/>
      <c r="H9" s="169"/>
    </row>
    <row r="10" spans="1:8" s="170" customFormat="1" ht="27.75">
      <c r="A10" s="171" t="s">
        <v>72</v>
      </c>
      <c r="B10" s="172"/>
      <c r="C10" s="169"/>
      <c r="D10" s="169"/>
      <c r="E10" s="169"/>
      <c r="F10" s="169"/>
      <c r="G10" s="169"/>
      <c r="H10" s="169"/>
    </row>
    <row r="11" spans="1:8" s="170" customFormat="1" ht="20.100000000000001" customHeight="1">
      <c r="A11" s="160" t="s">
        <v>73</v>
      </c>
      <c r="B11" s="168">
        <v>4370</v>
      </c>
      <c r="C11" s="169"/>
      <c r="D11" s="169"/>
      <c r="E11" s="169"/>
      <c r="F11" s="169"/>
      <c r="G11" s="169"/>
      <c r="H11" s="169"/>
    </row>
    <row r="12" spans="1:8" s="170" customFormat="1" ht="20.100000000000001" customHeight="1">
      <c r="A12" s="160" t="s">
        <v>74</v>
      </c>
      <c r="B12" s="168" t="s">
        <v>238</v>
      </c>
      <c r="C12" s="169"/>
      <c r="D12" s="169"/>
      <c r="E12" s="169"/>
      <c r="F12" s="169"/>
      <c r="G12" s="169"/>
      <c r="H12" s="169"/>
    </row>
    <row r="13" spans="1:8" s="170" customFormat="1" ht="20.100000000000001" customHeight="1">
      <c r="A13" s="160" t="s">
        <v>75</v>
      </c>
      <c r="B13" s="168">
        <v>1485</v>
      </c>
      <c r="C13" s="169"/>
      <c r="D13" s="169"/>
      <c r="E13" s="169"/>
      <c r="F13" s="169"/>
      <c r="G13" s="169"/>
      <c r="H13" s="169"/>
    </row>
    <row r="14" spans="1:8" s="170" customFormat="1" ht="20.100000000000001" customHeight="1">
      <c r="A14" s="160" t="s">
        <v>76</v>
      </c>
      <c r="B14" s="168">
        <v>2662</v>
      </c>
      <c r="C14" s="169"/>
      <c r="D14" s="169"/>
      <c r="E14" s="169"/>
      <c r="F14" s="169"/>
      <c r="G14" s="169"/>
      <c r="H14" s="169"/>
    </row>
    <row r="15" spans="1:8" s="170" customFormat="1" ht="20.100000000000001" customHeight="1">
      <c r="A15" s="160" t="s">
        <v>77</v>
      </c>
      <c r="B15" s="168">
        <v>1548</v>
      </c>
      <c r="C15" s="169"/>
      <c r="D15" s="169"/>
      <c r="E15" s="169"/>
      <c r="F15" s="169"/>
      <c r="G15" s="169"/>
      <c r="H15" s="169"/>
    </row>
    <row r="16" spans="1:8" s="170" customFormat="1" ht="20.100000000000001" customHeight="1">
      <c r="A16" s="160" t="s">
        <v>78</v>
      </c>
      <c r="B16" s="168">
        <v>1565</v>
      </c>
      <c r="C16" s="169"/>
      <c r="D16" s="169"/>
      <c r="E16" s="169"/>
      <c r="F16" s="169"/>
      <c r="G16" s="169"/>
      <c r="H16" s="169"/>
    </row>
    <row r="17" spans="1:8" s="170" customFormat="1" ht="28.5">
      <c r="A17" s="171" t="s">
        <v>79</v>
      </c>
      <c r="B17" s="32"/>
      <c r="C17" s="169"/>
      <c r="D17" s="169"/>
      <c r="E17" s="169"/>
      <c r="F17" s="169"/>
      <c r="G17" s="169"/>
      <c r="H17" s="169"/>
    </row>
    <row r="18" spans="1:8" s="170" customFormat="1" ht="20.100000000000001" customHeight="1">
      <c r="A18" s="160" t="s">
        <v>80</v>
      </c>
      <c r="B18" s="168" t="s">
        <v>240</v>
      </c>
      <c r="C18" s="169"/>
      <c r="D18" s="169"/>
      <c r="E18" s="169"/>
      <c r="F18" s="169"/>
      <c r="G18" s="169"/>
      <c r="H18" s="169"/>
    </row>
    <row r="19" spans="1:8" s="170" customFormat="1" ht="20.100000000000001" customHeight="1">
      <c r="A19" s="160" t="s">
        <v>81</v>
      </c>
      <c r="B19" s="168" t="s">
        <v>239</v>
      </c>
      <c r="C19" s="169"/>
      <c r="D19" s="169"/>
      <c r="E19" s="169"/>
      <c r="F19" s="169"/>
      <c r="G19" s="169"/>
      <c r="H19" s="169"/>
    </row>
    <row r="20" spans="1:8" s="170" customFormat="1" ht="28.5">
      <c r="A20" s="171" t="s">
        <v>82</v>
      </c>
      <c r="B20" s="32"/>
      <c r="C20" s="169"/>
      <c r="D20" s="169"/>
      <c r="E20" s="169"/>
      <c r="F20" s="169"/>
      <c r="G20" s="169"/>
      <c r="H20" s="169"/>
    </row>
    <row r="21" spans="1:8" s="170" customFormat="1" ht="20.100000000000001" customHeight="1">
      <c r="A21" s="160" t="s">
        <v>83</v>
      </c>
      <c r="B21" s="168">
        <v>828</v>
      </c>
      <c r="C21" s="169"/>
      <c r="D21" s="169"/>
      <c r="E21" s="169"/>
      <c r="F21" s="169"/>
      <c r="G21" s="169"/>
      <c r="H21" s="169"/>
    </row>
    <row r="22" spans="1:8" s="170" customFormat="1" ht="20.100000000000001" customHeight="1">
      <c r="A22" s="160" t="s">
        <v>84</v>
      </c>
      <c r="B22" s="168">
        <v>1575</v>
      </c>
      <c r="C22" s="169"/>
      <c r="D22" s="169"/>
      <c r="E22" s="169"/>
      <c r="F22" s="169"/>
      <c r="G22" s="169"/>
      <c r="H22" s="169"/>
    </row>
    <row r="23" spans="1:8" s="170" customFormat="1" ht="20.100000000000001" customHeight="1">
      <c r="A23" s="160" t="s">
        <v>85</v>
      </c>
      <c r="B23" s="168">
        <v>1001</v>
      </c>
      <c r="C23" s="169"/>
      <c r="D23" s="169"/>
      <c r="E23" s="169"/>
      <c r="F23" s="169"/>
      <c r="G23" s="169"/>
      <c r="H23" s="169"/>
    </row>
    <row r="24" spans="1:8" s="170" customFormat="1" ht="20.100000000000001" customHeight="1">
      <c r="A24" s="160" t="s">
        <v>241</v>
      </c>
      <c r="B24" s="168">
        <v>458</v>
      </c>
      <c r="C24" s="169"/>
      <c r="D24" s="169"/>
      <c r="E24" s="169"/>
      <c r="F24" s="169"/>
      <c r="G24" s="169"/>
      <c r="H24" s="169"/>
    </row>
    <row r="25" spans="1:8" s="170" customFormat="1" ht="20.100000000000001" customHeight="1">
      <c r="A25" s="160" t="s">
        <v>242</v>
      </c>
      <c r="B25" s="168">
        <v>1001</v>
      </c>
      <c r="C25" s="169"/>
      <c r="D25" s="169"/>
      <c r="E25" s="169"/>
      <c r="F25" s="169"/>
      <c r="G25" s="169"/>
      <c r="H25" s="169"/>
    </row>
    <row r="26" spans="1:8" s="170" customFormat="1" ht="27.75">
      <c r="A26" s="270" t="s">
        <v>86</v>
      </c>
      <c r="B26" s="271"/>
      <c r="C26" s="169"/>
      <c r="D26" s="169"/>
      <c r="E26" s="169"/>
      <c r="F26" s="169"/>
      <c r="G26" s="169"/>
      <c r="H26" s="169"/>
    </row>
    <row r="27" spans="1:8" s="170" customFormat="1" ht="20.100000000000001" customHeight="1">
      <c r="A27" s="160" t="s">
        <v>243</v>
      </c>
      <c r="B27" s="168">
        <v>370</v>
      </c>
      <c r="C27" s="169"/>
      <c r="D27" s="169"/>
      <c r="E27" s="169"/>
      <c r="F27" s="169"/>
      <c r="G27" s="169"/>
      <c r="H27" s="169"/>
    </row>
    <row r="28" spans="1:8" s="170" customFormat="1" ht="20.100000000000001" customHeight="1">
      <c r="A28" s="160" t="s">
        <v>244</v>
      </c>
      <c r="B28" s="168">
        <v>1210</v>
      </c>
      <c r="C28" s="169"/>
      <c r="D28" s="169"/>
      <c r="E28" s="169"/>
      <c r="F28" s="169"/>
      <c r="G28" s="169"/>
      <c r="H28" s="169"/>
    </row>
    <row r="29" spans="1:8" s="170" customFormat="1" ht="28.5">
      <c r="A29" s="171" t="s">
        <v>87</v>
      </c>
      <c r="B29" s="32"/>
      <c r="C29" s="169"/>
      <c r="D29" s="169"/>
      <c r="E29" s="169"/>
      <c r="F29" s="169"/>
      <c r="G29" s="169"/>
      <c r="H29" s="169"/>
    </row>
    <row r="30" spans="1:8" s="170" customFormat="1" ht="20.100000000000001" customHeight="1">
      <c r="A30" s="160" t="s">
        <v>88</v>
      </c>
      <c r="B30" s="168">
        <v>48</v>
      </c>
      <c r="C30" s="169"/>
      <c r="D30" s="169"/>
      <c r="E30" s="169"/>
      <c r="F30" s="169"/>
      <c r="G30" s="169"/>
      <c r="H30" s="169"/>
    </row>
    <row r="31" spans="1:8" s="30" customFormat="1" ht="9.75" customHeight="1">
      <c r="A31" s="173"/>
      <c r="B31" s="174"/>
      <c r="C31" s="175"/>
      <c r="D31" s="175"/>
      <c r="E31" s="176"/>
      <c r="F31" s="176"/>
      <c r="G31" s="176"/>
      <c r="H31" s="176"/>
    </row>
    <row r="32" spans="1:8" s="30" customFormat="1" ht="21" customHeight="1">
      <c r="A32" s="264" t="s">
        <v>245</v>
      </c>
      <c r="B32" s="264"/>
      <c r="C32" s="264"/>
      <c r="D32" s="175"/>
      <c r="E32" s="176"/>
      <c r="F32" s="176"/>
      <c r="G32" s="176"/>
      <c r="H32" s="176"/>
    </row>
    <row r="33" spans="1:8" s="30" customFormat="1" ht="12" customHeight="1">
      <c r="A33" s="175"/>
      <c r="B33" s="175"/>
      <c r="C33" s="175"/>
      <c r="D33" s="175"/>
      <c r="E33" s="177"/>
      <c r="F33" s="176"/>
      <c r="G33" s="177"/>
      <c r="H33" s="176"/>
    </row>
    <row r="34" spans="1:8" s="170" customFormat="1" ht="37.5">
      <c r="A34" s="155" t="s">
        <v>128</v>
      </c>
      <c r="B34" s="156" t="s">
        <v>246</v>
      </c>
      <c r="C34" s="156" t="s">
        <v>246</v>
      </c>
      <c r="D34" s="156" t="s">
        <v>247</v>
      </c>
      <c r="E34" s="156" t="s">
        <v>248</v>
      </c>
      <c r="F34" s="156" t="s">
        <v>249</v>
      </c>
      <c r="G34" s="156" t="s">
        <v>308</v>
      </c>
      <c r="H34" s="169"/>
    </row>
    <row r="35" spans="1:8" s="170" customFormat="1" ht="20.100000000000001" customHeight="1">
      <c r="A35" s="160" t="s">
        <v>99</v>
      </c>
      <c r="B35" s="161" t="s">
        <v>112</v>
      </c>
      <c r="C35" s="162" t="s">
        <v>112</v>
      </c>
      <c r="D35" s="161" t="s">
        <v>112</v>
      </c>
      <c r="E35" s="161" t="s">
        <v>112</v>
      </c>
      <c r="F35" s="161" t="s">
        <v>112</v>
      </c>
      <c r="G35" s="162" t="s">
        <v>112</v>
      </c>
      <c r="H35" s="169"/>
    </row>
    <row r="36" spans="1:8" s="170" customFormat="1" ht="20.100000000000001" customHeight="1">
      <c r="A36" s="160" t="s">
        <v>100</v>
      </c>
      <c r="B36" s="161" t="s">
        <v>407</v>
      </c>
      <c r="C36" s="162" t="s">
        <v>407</v>
      </c>
      <c r="D36" s="161" t="s">
        <v>3</v>
      </c>
      <c r="E36" s="161" t="s">
        <v>3</v>
      </c>
      <c r="F36" s="161" t="s">
        <v>3</v>
      </c>
      <c r="G36" s="162" t="s">
        <v>3</v>
      </c>
      <c r="H36" s="169"/>
    </row>
    <row r="37" spans="1:8" s="170" customFormat="1" ht="20.100000000000001" customHeight="1">
      <c r="A37" s="160" t="s">
        <v>101</v>
      </c>
      <c r="B37" s="161">
        <v>3</v>
      </c>
      <c r="C37" s="162">
        <v>3</v>
      </c>
      <c r="D37" s="161">
        <v>4</v>
      </c>
      <c r="E37" s="161">
        <v>4</v>
      </c>
      <c r="F37" s="161">
        <v>4</v>
      </c>
      <c r="G37" s="162">
        <v>4</v>
      </c>
      <c r="H37" s="169"/>
    </row>
    <row r="38" spans="1:8" s="170" customFormat="1" ht="20.100000000000001" customHeight="1">
      <c r="A38" s="160" t="s">
        <v>268</v>
      </c>
      <c r="B38" s="161" t="s">
        <v>269</v>
      </c>
      <c r="C38" s="162" t="s">
        <v>269</v>
      </c>
      <c r="D38" s="161" t="s">
        <v>270</v>
      </c>
      <c r="E38" s="161" t="s">
        <v>270</v>
      </c>
      <c r="F38" s="161" t="s">
        <v>270</v>
      </c>
      <c r="G38" s="162" t="s">
        <v>270</v>
      </c>
      <c r="H38" s="169"/>
    </row>
    <row r="39" spans="1:8" s="170" customFormat="1" ht="20.100000000000001" customHeight="1">
      <c r="A39" s="160" t="s">
        <v>102</v>
      </c>
      <c r="B39" s="161">
        <v>999</v>
      </c>
      <c r="C39" s="162">
        <v>999</v>
      </c>
      <c r="D39" s="161">
        <v>1598</v>
      </c>
      <c r="E39" s="161">
        <v>1598</v>
      </c>
      <c r="F39" s="161">
        <v>1598</v>
      </c>
      <c r="G39" s="162">
        <v>1598</v>
      </c>
      <c r="H39" s="169"/>
    </row>
    <row r="40" spans="1:8" s="170" customFormat="1" ht="20.100000000000001" customHeight="1">
      <c r="A40" s="160" t="s">
        <v>410</v>
      </c>
      <c r="B40" s="162" t="s">
        <v>318</v>
      </c>
      <c r="C40" s="161" t="s">
        <v>318</v>
      </c>
      <c r="D40" s="161" t="s">
        <v>250</v>
      </c>
      <c r="E40" s="161" t="s">
        <v>408</v>
      </c>
      <c r="F40" s="161" t="s">
        <v>408</v>
      </c>
      <c r="G40" s="162" t="s">
        <v>409</v>
      </c>
      <c r="H40" s="169"/>
    </row>
    <row r="41" spans="1:8" s="170" customFormat="1" ht="20.100000000000001" customHeight="1">
      <c r="A41" s="160" t="s">
        <v>411</v>
      </c>
      <c r="B41" s="162" t="s">
        <v>319</v>
      </c>
      <c r="C41" s="161" t="s">
        <v>319</v>
      </c>
      <c r="D41" s="161" t="s">
        <v>251</v>
      </c>
      <c r="E41" s="161" t="s">
        <v>252</v>
      </c>
      <c r="F41" s="161" t="s">
        <v>252</v>
      </c>
      <c r="G41" s="162" t="s">
        <v>321</v>
      </c>
      <c r="H41" s="169"/>
    </row>
    <row r="42" spans="1:8" s="170" customFormat="1" ht="20.100000000000001" customHeight="1">
      <c r="A42" s="160" t="s">
        <v>271</v>
      </c>
      <c r="B42" s="162" t="s">
        <v>320</v>
      </c>
      <c r="C42" s="161" t="s">
        <v>320</v>
      </c>
      <c r="D42" s="161" t="s">
        <v>272</v>
      </c>
      <c r="E42" s="161" t="s">
        <v>273</v>
      </c>
      <c r="F42" s="161" t="s">
        <v>273</v>
      </c>
      <c r="G42" s="162" t="s">
        <v>273</v>
      </c>
      <c r="H42" s="169"/>
    </row>
    <row r="43" spans="1:8" s="170" customFormat="1" ht="27.75">
      <c r="A43" s="171" t="s">
        <v>103</v>
      </c>
      <c r="B43" s="157"/>
      <c r="C43" s="158"/>
      <c r="D43" s="159"/>
      <c r="E43" s="157"/>
      <c r="F43" s="159"/>
      <c r="G43" s="158"/>
      <c r="H43" s="169"/>
    </row>
    <row r="44" spans="1:8" s="170" customFormat="1" ht="20.100000000000001" customHeight="1">
      <c r="A44" s="160" t="s">
        <v>412</v>
      </c>
      <c r="B44" s="161">
        <v>1273</v>
      </c>
      <c r="C44" s="162">
        <v>1273</v>
      </c>
      <c r="D44" s="161">
        <v>1360</v>
      </c>
      <c r="E44" s="161">
        <v>1360</v>
      </c>
      <c r="F44" s="161">
        <v>1364</v>
      </c>
      <c r="G44" s="162">
        <v>1406</v>
      </c>
      <c r="H44" s="169"/>
    </row>
    <row r="45" spans="1:8" s="170" customFormat="1" ht="20.100000000000001" customHeight="1">
      <c r="A45" s="160" t="s">
        <v>104</v>
      </c>
      <c r="B45" s="161">
        <v>1780</v>
      </c>
      <c r="C45" s="162">
        <v>1790</v>
      </c>
      <c r="D45" s="161">
        <v>1870</v>
      </c>
      <c r="E45" s="161">
        <v>1875</v>
      </c>
      <c r="F45" s="161">
        <v>1900</v>
      </c>
      <c r="G45" s="162">
        <v>1910</v>
      </c>
      <c r="H45" s="169"/>
    </row>
    <row r="46" spans="1:8" s="170" customFormat="1" ht="20.100000000000001" customHeight="1">
      <c r="A46" s="160" t="s">
        <v>105</v>
      </c>
      <c r="B46" s="161">
        <v>507</v>
      </c>
      <c r="C46" s="162">
        <v>517</v>
      </c>
      <c r="D46" s="161">
        <v>510</v>
      </c>
      <c r="E46" s="161">
        <v>515</v>
      </c>
      <c r="F46" s="161">
        <v>536</v>
      </c>
      <c r="G46" s="162">
        <v>504</v>
      </c>
      <c r="H46" s="169"/>
    </row>
    <row r="47" spans="1:8" s="170" customFormat="1" ht="20.100000000000001" customHeight="1">
      <c r="A47" s="160" t="s">
        <v>106</v>
      </c>
      <c r="B47" s="161">
        <v>890</v>
      </c>
      <c r="C47" s="162">
        <v>890</v>
      </c>
      <c r="D47" s="161">
        <v>970</v>
      </c>
      <c r="E47" s="161">
        <v>980</v>
      </c>
      <c r="F47" s="161">
        <v>1020</v>
      </c>
      <c r="G47" s="162">
        <v>1010</v>
      </c>
      <c r="H47" s="169"/>
    </row>
    <row r="48" spans="1:8" s="170" customFormat="1" ht="20.100000000000001" customHeight="1">
      <c r="A48" s="160" t="s">
        <v>107</v>
      </c>
      <c r="B48" s="161">
        <v>900</v>
      </c>
      <c r="C48" s="162">
        <v>910</v>
      </c>
      <c r="D48" s="161">
        <v>910</v>
      </c>
      <c r="E48" s="161">
        <v>910</v>
      </c>
      <c r="F48" s="161">
        <v>900</v>
      </c>
      <c r="G48" s="162">
        <v>910</v>
      </c>
      <c r="H48" s="169"/>
    </row>
    <row r="49" spans="1:8" s="170" customFormat="1" ht="27.75">
      <c r="A49" s="171" t="s">
        <v>108</v>
      </c>
      <c r="B49" s="157"/>
      <c r="C49" s="157"/>
      <c r="D49" s="157"/>
      <c r="E49" s="159"/>
      <c r="F49" s="157"/>
      <c r="G49" s="159"/>
      <c r="H49" s="169"/>
    </row>
    <row r="50" spans="1:8" s="170" customFormat="1" ht="20.100000000000001" customHeight="1">
      <c r="A50" s="160" t="s">
        <v>109</v>
      </c>
      <c r="B50" s="161" t="s">
        <v>253</v>
      </c>
      <c r="C50" s="162" t="s">
        <v>306</v>
      </c>
      <c r="D50" s="161" t="s">
        <v>113</v>
      </c>
      <c r="E50" s="161" t="s">
        <v>113</v>
      </c>
      <c r="F50" s="161" t="s">
        <v>254</v>
      </c>
      <c r="G50" s="162" t="s">
        <v>113</v>
      </c>
      <c r="H50" s="169"/>
    </row>
    <row r="51" spans="1:8" s="170" customFormat="1" ht="20.100000000000001" customHeight="1">
      <c r="A51" s="160" t="s">
        <v>110</v>
      </c>
      <c r="B51" s="161">
        <v>1230</v>
      </c>
      <c r="C51" s="162">
        <v>1230</v>
      </c>
      <c r="D51" s="161">
        <v>1450</v>
      </c>
      <c r="E51" s="161">
        <v>1500</v>
      </c>
      <c r="F51" s="161">
        <v>1500</v>
      </c>
      <c r="G51" s="162">
        <v>1550</v>
      </c>
      <c r="H51" s="169"/>
    </row>
    <row r="52" spans="1:8" s="170" customFormat="1" ht="20.100000000000001" customHeight="1">
      <c r="A52" s="160" t="s">
        <v>111</v>
      </c>
      <c r="B52" s="161">
        <v>610</v>
      </c>
      <c r="C52" s="162">
        <v>610</v>
      </c>
      <c r="D52" s="161">
        <v>650</v>
      </c>
      <c r="E52" s="161">
        <v>650</v>
      </c>
      <c r="F52" s="161">
        <v>650</v>
      </c>
      <c r="G52" s="162">
        <v>680</v>
      </c>
      <c r="H52" s="169"/>
    </row>
    <row r="53" spans="1:8" s="30" customFormat="1" ht="13.5" customHeight="1">
      <c r="A53" s="175"/>
      <c r="B53" s="175"/>
      <c r="C53" s="175"/>
      <c r="D53" s="175"/>
      <c r="E53" s="176"/>
      <c r="F53" s="176"/>
      <c r="G53" s="176"/>
      <c r="H53" s="176"/>
    </row>
    <row r="54" spans="1:8" s="170" customFormat="1" ht="27.75">
      <c r="A54" s="155"/>
      <c r="B54" s="265" t="s">
        <v>89</v>
      </c>
      <c r="C54" s="266"/>
      <c r="D54" s="266"/>
      <c r="E54" s="268" t="s">
        <v>90</v>
      </c>
      <c r="F54" s="268"/>
      <c r="G54" s="269"/>
      <c r="H54" s="156" t="s">
        <v>414</v>
      </c>
    </row>
    <row r="55" spans="1:8" s="178" customFormat="1" ht="31.5">
      <c r="A55" s="163"/>
      <c r="B55" s="164" t="s">
        <v>91</v>
      </c>
      <c r="C55" s="164" t="s">
        <v>118</v>
      </c>
      <c r="D55" s="164" t="s">
        <v>119</v>
      </c>
      <c r="E55" s="164" t="s">
        <v>92</v>
      </c>
      <c r="F55" s="164" t="s">
        <v>93</v>
      </c>
      <c r="G55" s="164" t="s">
        <v>94</v>
      </c>
      <c r="H55" s="164" t="s">
        <v>95</v>
      </c>
    </row>
    <row r="56" spans="1:8" s="170" customFormat="1" ht="28.5">
      <c r="A56" s="179" t="s">
        <v>255</v>
      </c>
      <c r="B56" s="48"/>
      <c r="C56" s="31"/>
      <c r="D56" s="31"/>
      <c r="E56" s="31"/>
      <c r="F56" s="31"/>
      <c r="G56" s="31"/>
      <c r="H56" s="32"/>
    </row>
    <row r="57" spans="1:8" s="170" customFormat="1" ht="20.100000000000001" customHeight="1">
      <c r="A57" s="160" t="s">
        <v>256</v>
      </c>
      <c r="B57" s="161" t="s">
        <v>257</v>
      </c>
      <c r="C57" s="162">
        <v>200</v>
      </c>
      <c r="D57" s="165">
        <v>11.2</v>
      </c>
      <c r="E57" s="162" t="s">
        <v>291</v>
      </c>
      <c r="F57" s="162" t="s">
        <v>292</v>
      </c>
      <c r="G57" s="162" t="s">
        <v>293</v>
      </c>
      <c r="H57" s="162" t="s">
        <v>294</v>
      </c>
    </row>
    <row r="58" spans="1:8" s="170" customFormat="1" ht="28.5">
      <c r="A58" s="179" t="s">
        <v>96</v>
      </c>
      <c r="B58" s="180"/>
      <c r="C58" s="166"/>
      <c r="D58" s="166"/>
      <c r="E58" s="166"/>
      <c r="F58" s="31"/>
      <c r="G58" s="31"/>
      <c r="H58" s="32"/>
    </row>
    <row r="59" spans="1:8" s="170" customFormat="1" ht="20.100000000000001" customHeight="1">
      <c r="A59" s="160" t="s">
        <v>258</v>
      </c>
      <c r="B59" s="161" t="s">
        <v>97</v>
      </c>
      <c r="C59" s="162">
        <v>195</v>
      </c>
      <c r="D59" s="165">
        <v>11</v>
      </c>
      <c r="E59" s="162" t="s">
        <v>259</v>
      </c>
      <c r="F59" s="162" t="s">
        <v>260</v>
      </c>
      <c r="G59" s="162" t="s">
        <v>261</v>
      </c>
      <c r="H59" s="162" t="s">
        <v>262</v>
      </c>
    </row>
    <row r="60" spans="1:8" s="170" customFormat="1" ht="20.100000000000001" customHeight="1">
      <c r="A60" s="160" t="s">
        <v>296</v>
      </c>
      <c r="B60" s="161" t="s">
        <v>98</v>
      </c>
      <c r="C60" s="162">
        <v>205</v>
      </c>
      <c r="D60" s="162">
        <v>9.6</v>
      </c>
      <c r="E60" s="162" t="s">
        <v>302</v>
      </c>
      <c r="F60" s="162" t="s">
        <v>261</v>
      </c>
      <c r="G60" s="162" t="s">
        <v>263</v>
      </c>
      <c r="H60" s="162" t="s">
        <v>264</v>
      </c>
    </row>
    <row r="61" spans="1:8" s="170" customFormat="1" ht="20.100000000000001" customHeight="1">
      <c r="A61" s="181" t="s">
        <v>317</v>
      </c>
      <c r="B61" s="162" t="s">
        <v>313</v>
      </c>
      <c r="C61" s="162">
        <v>220</v>
      </c>
      <c r="D61" s="162">
        <v>8.6</v>
      </c>
      <c r="E61" s="162" t="s">
        <v>291</v>
      </c>
      <c r="F61" s="162" t="s">
        <v>314</v>
      </c>
      <c r="G61" s="162" t="s">
        <v>315</v>
      </c>
      <c r="H61" s="162" t="s">
        <v>316</v>
      </c>
    </row>
    <row r="62" spans="1:8" s="178" customFormat="1" ht="15.75">
      <c r="A62" s="179" t="s">
        <v>290</v>
      </c>
      <c r="B62" s="180"/>
      <c r="C62" s="166"/>
      <c r="D62" s="166"/>
      <c r="E62" s="166"/>
      <c r="F62" s="166"/>
      <c r="G62" s="166"/>
      <c r="H62" s="184"/>
    </row>
    <row r="63" spans="1:8" s="182" customFormat="1" ht="20.100000000000001" customHeight="1">
      <c r="A63" s="160" t="s">
        <v>297</v>
      </c>
      <c r="B63" s="161" t="s">
        <v>98</v>
      </c>
      <c r="C63" s="162">
        <v>205</v>
      </c>
      <c r="D63" s="162">
        <v>9.6999999999999993</v>
      </c>
      <c r="E63" s="162" t="s">
        <v>265</v>
      </c>
      <c r="F63" s="162" t="s">
        <v>263</v>
      </c>
      <c r="G63" s="162" t="s">
        <v>266</v>
      </c>
      <c r="H63" s="162" t="s">
        <v>267</v>
      </c>
    </row>
    <row r="64" spans="1:8" s="178" customFormat="1" ht="15.75">
      <c r="A64" s="179" t="s">
        <v>307</v>
      </c>
      <c r="B64" s="180"/>
      <c r="C64" s="166"/>
      <c r="D64" s="166"/>
      <c r="E64" s="166"/>
      <c r="F64" s="166"/>
      <c r="G64" s="166"/>
      <c r="H64" s="184"/>
    </row>
    <row r="65" spans="1:8" s="183" customFormat="1" ht="20.100000000000001" customHeight="1">
      <c r="A65" s="160" t="s">
        <v>256</v>
      </c>
      <c r="B65" s="161" t="s">
        <v>257</v>
      </c>
      <c r="C65" s="162">
        <v>200</v>
      </c>
      <c r="D65" s="162">
        <v>12.7</v>
      </c>
      <c r="E65" s="162" t="s">
        <v>309</v>
      </c>
      <c r="F65" s="162" t="s">
        <v>310</v>
      </c>
      <c r="G65" s="162" t="s">
        <v>311</v>
      </c>
      <c r="H65" s="162" t="s">
        <v>312</v>
      </c>
    </row>
    <row r="66" spans="1:8" ht="25.5" customHeight="1">
      <c r="A66" s="167" t="s">
        <v>295</v>
      </c>
      <c r="B66" s="4"/>
      <c r="C66" s="4"/>
      <c r="D66" s="4"/>
      <c r="E66" s="4"/>
      <c r="F66" s="4"/>
      <c r="G66" s="4"/>
      <c r="H66" s="4"/>
    </row>
    <row r="67" spans="1:8" ht="18.75" customHeight="1">
      <c r="A67" s="267" t="s">
        <v>413</v>
      </c>
      <c r="B67" s="267"/>
      <c r="C67" s="267"/>
      <c r="D67" s="267"/>
      <c r="E67" s="267"/>
      <c r="F67" s="267"/>
      <c r="G67" s="267"/>
      <c r="H67" s="267"/>
    </row>
    <row r="68" spans="1:8">
      <c r="A68" s="267"/>
      <c r="B68" s="267"/>
      <c r="C68" s="267"/>
      <c r="D68" s="267"/>
      <c r="E68" s="267"/>
      <c r="F68" s="267"/>
      <c r="G68" s="267"/>
      <c r="H68" s="267"/>
    </row>
    <row r="69" spans="1:8" ht="29.25" customHeight="1">
      <c r="A69" s="267"/>
      <c r="B69" s="267"/>
      <c r="C69" s="267"/>
      <c r="D69" s="267"/>
      <c r="E69" s="267"/>
      <c r="F69" s="267"/>
      <c r="G69" s="267"/>
      <c r="H69" s="267"/>
    </row>
    <row r="70" spans="1:8" ht="16.5" customHeight="1">
      <c r="A70" s="267"/>
      <c r="B70" s="267"/>
      <c r="C70" s="267"/>
      <c r="D70" s="267"/>
      <c r="E70" s="267"/>
      <c r="F70" s="267"/>
      <c r="G70" s="267"/>
      <c r="H70" s="267"/>
    </row>
    <row r="71" spans="1:8" hidden="1">
      <c r="A71" s="5"/>
      <c r="B71" s="5"/>
      <c r="C71" s="5"/>
      <c r="D71" s="5"/>
      <c r="E71" s="5"/>
      <c r="F71" s="5"/>
      <c r="G71" s="5"/>
    </row>
    <row r="72" spans="1:8" hidden="1">
      <c r="A72" s="5"/>
      <c r="B72" s="5"/>
      <c r="C72" s="5"/>
      <c r="D72" s="5"/>
      <c r="E72" s="5"/>
      <c r="F72" s="5"/>
      <c r="G72" s="5"/>
    </row>
    <row r="73" spans="1:8" hidden="1"/>
    <row r="74" spans="1:8" hidden="1"/>
    <row r="75" spans="1:8" hidden="1"/>
    <row r="76" spans="1:8" hidden="1"/>
    <row r="77" spans="1:8" hidden="1"/>
    <row r="78" spans="1:8" hidden="1"/>
    <row r="79" spans="1:8" hidden="1"/>
    <row r="80" spans="1:8" hidden="1"/>
    <row r="81" hidden="1"/>
    <row r="82" hidden="1"/>
    <row r="83" hidden="1"/>
    <row r="84" ht="28.5" hidden="1" customHeight="1"/>
    <row r="85" ht="28.5" hidden="1" customHeight="1"/>
    <row r="86" ht="28.5" hidden="1" customHeight="1"/>
    <row r="87" ht="28.5" hidden="1" customHeight="1"/>
    <row r="88" ht="28.5" hidden="1" customHeight="1"/>
    <row r="89" ht="28.5" hidden="1" customHeight="1"/>
    <row r="90" ht="28.5" hidden="1" customHeight="1"/>
    <row r="91" ht="28.5" hidden="1" customHeight="1"/>
    <row r="92" ht="28.5" hidden="1" customHeight="1"/>
    <row r="93" ht="28.5" hidden="1" customHeight="1"/>
    <row r="94" ht="28.5" hidden="1" customHeight="1"/>
    <row r="95" ht="28.5" hidden="1" customHeight="1"/>
    <row r="96" ht="28.5" hidden="1" customHeight="1"/>
    <row r="97" ht="28.5" hidden="1" customHeight="1"/>
    <row r="98" ht="28.5" hidden="1" customHeight="1"/>
    <row r="99" ht="28.5" hidden="1" customHeight="1"/>
    <row r="100" ht="28.5" hidden="1" customHeight="1"/>
    <row r="101" ht="28.5" hidden="1" customHeight="1"/>
    <row r="102" ht="28.5" hidden="1" customHeight="1"/>
    <row r="103" ht="28.5" hidden="1" customHeight="1"/>
    <row r="104" ht="28.5" hidden="1" customHeight="1"/>
    <row r="105" ht="28.5" hidden="1" customHeight="1"/>
    <row r="106" ht="28.5" hidden="1" customHeight="1"/>
    <row r="107" ht="28.5" hidden="1" customHeight="1"/>
    <row r="108" ht="28.5" hidden="1" customHeight="1"/>
    <row r="109" ht="28.5" hidden="1" customHeight="1"/>
    <row r="110" ht="28.5" hidden="1" customHeight="1"/>
    <row r="111" ht="28.5" hidden="1" customHeight="1"/>
    <row r="112" ht="28.5" hidden="1" customHeight="1"/>
    <row r="113" ht="28.5" hidden="1" customHeight="1"/>
    <row r="114" ht="28.5" hidden="1" customHeight="1"/>
    <row r="115" ht="28.5" hidden="1" customHeight="1"/>
    <row r="116" ht="28.5" hidden="1" customHeight="1"/>
    <row r="117" ht="28.5" hidden="1" customHeight="1"/>
    <row r="118" ht="28.5" hidden="1" customHeight="1"/>
    <row r="119" ht="28.5" hidden="1" customHeight="1"/>
    <row r="120" ht="28.5" hidden="1" customHeight="1"/>
    <row r="121" ht="28.5" hidden="1" customHeight="1"/>
    <row r="122" ht="28.5" hidden="1" customHeight="1"/>
    <row r="123" ht="28.5" hidden="1" customHeight="1"/>
    <row r="124" ht="12.75" hidden="1" customHeight="1"/>
    <row r="125" ht="12.75" hidden="1" customHeight="1"/>
    <row r="126" ht="12.75" hidden="1" customHeight="1"/>
    <row r="127" ht="12.75" hidden="1" customHeight="1"/>
    <row r="128" ht="12.75" hidden="1" customHeight="1"/>
    <row r="129" ht="12.75" hidden="1" customHeight="1"/>
    <row r="130" ht="12.75" hidden="1" customHeight="1"/>
    <row r="131" ht="12.75" hidden="1" customHeight="1"/>
    <row r="132" ht="12.75" hidden="1" customHeight="1"/>
    <row r="133" ht="12.75" hidden="1" customHeight="1"/>
    <row r="134" ht="12.75" hidden="1" customHeight="1"/>
    <row r="135" ht="12.75" hidden="1" customHeight="1"/>
    <row r="136" ht="12.75" hidden="1" customHeight="1"/>
    <row r="137" ht="12.75" hidden="1" customHeight="1"/>
    <row r="138" ht="12.75" hidden="1" customHeight="1"/>
    <row r="139" ht="12.75" hidden="1" customHeight="1"/>
    <row r="140" ht="12.75" hidden="1" customHeight="1"/>
    <row r="141" ht="12.75" hidden="1" customHeight="1"/>
    <row r="142" ht="12.75" hidden="1" customHeight="1"/>
    <row r="143" ht="12.75" hidden="1" customHeight="1"/>
    <row r="144" ht="12.75" hidden="1" customHeight="1"/>
    <row r="145" ht="12.75" hidden="1" customHeight="1"/>
    <row r="146" ht="12.75" hidden="1" customHeight="1"/>
    <row r="147" ht="12.75" hidden="1" customHeight="1"/>
    <row r="148" ht="12.75" hidden="1" customHeight="1"/>
    <row r="149" ht="12.75" hidden="1" customHeight="1"/>
    <row r="150" ht="12.75" hidden="1" customHeight="1"/>
    <row r="151" ht="12.75" hidden="1" customHeight="1"/>
    <row r="152" ht="12.75" hidden="1" customHeight="1"/>
    <row r="153" ht="12.75" hidden="1" customHeight="1"/>
    <row r="154" ht="12.75" hidden="1" customHeight="1"/>
    <row r="155" ht="12.75" hidden="1" customHeight="1"/>
    <row r="156" ht="12.75" hidden="1" customHeight="1"/>
    <row r="157" ht="12.75" customHeight="1"/>
  </sheetData>
  <mergeCells count="7">
    <mergeCell ref="A1:H1"/>
    <mergeCell ref="A9:B9"/>
    <mergeCell ref="A32:C32"/>
    <mergeCell ref="B54:D54"/>
    <mergeCell ref="A67:H70"/>
    <mergeCell ref="E54:G54"/>
    <mergeCell ref="A26:B26"/>
  </mergeCells>
  <pageMargins left="0" right="0" top="0.15748031496062992" bottom="0.15748031496062992" header="0.31496062992125984" footer="0.31496062992125984"/>
  <pageSetup scale="3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selection activeCell="A7" sqref="A7:E7"/>
    </sheetView>
  </sheetViews>
  <sheetFormatPr defaultColWidth="0" defaultRowHeight="34.5" customHeight="1" zeroHeight="1"/>
  <cols>
    <col min="1" max="1" width="15.25" style="6" customWidth="1"/>
    <col min="2" max="2" width="27" style="6" customWidth="1"/>
    <col min="3" max="3" width="32.75" style="6" customWidth="1"/>
    <col min="4" max="4" width="16.5" style="6" customWidth="1"/>
    <col min="5" max="5" width="14.875" style="6" customWidth="1"/>
    <col min="6" max="6" width="8" style="6" hidden="1" customWidth="1"/>
    <col min="7" max="7" width="15.75" style="6" hidden="1" customWidth="1"/>
    <col min="8" max="8" width="13.25" style="6" hidden="1" customWidth="1"/>
    <col min="9" max="10" width="14.75" style="6" hidden="1" customWidth="1"/>
    <col min="11" max="13" width="0" style="6" hidden="1" customWidth="1"/>
    <col min="14" max="16384" width="8" style="6" hidden="1"/>
  </cols>
  <sheetData>
    <row r="1" spans="1:6" ht="34.5" customHeight="1">
      <c r="A1" s="272" t="s">
        <v>329</v>
      </c>
      <c r="B1" s="272"/>
      <c r="C1" s="272"/>
      <c r="D1" s="272"/>
      <c r="E1" s="272"/>
      <c r="F1" s="272"/>
    </row>
    <row r="2" spans="1:6">
      <c r="A2" s="189" t="s">
        <v>114</v>
      </c>
      <c r="B2" s="190" t="s">
        <v>415</v>
      </c>
      <c r="C2" s="191" t="s">
        <v>416</v>
      </c>
      <c r="D2" s="273" t="s">
        <v>417</v>
      </c>
      <c r="E2" s="274"/>
      <c r="F2" s="7"/>
    </row>
    <row r="3" spans="1:6" ht="34.5" customHeight="1">
      <c r="A3" s="189" t="s">
        <v>274</v>
      </c>
      <c r="B3" s="192" t="s">
        <v>115</v>
      </c>
      <c r="C3" s="193" t="s">
        <v>277</v>
      </c>
      <c r="D3" s="193"/>
      <c r="E3" s="193" t="s">
        <v>278</v>
      </c>
      <c r="F3" s="7"/>
    </row>
    <row r="4" spans="1:6" ht="34.5" customHeight="1">
      <c r="A4" s="189" t="s">
        <v>275</v>
      </c>
      <c r="B4" s="192" t="s">
        <v>279</v>
      </c>
      <c r="C4" s="193" t="s">
        <v>280</v>
      </c>
      <c r="D4" s="193"/>
      <c r="E4" s="193" t="s">
        <v>116</v>
      </c>
      <c r="F4" s="7"/>
    </row>
    <row r="5" spans="1:6" ht="34.5" customHeight="1">
      <c r="A5" s="189" t="s">
        <v>276</v>
      </c>
      <c r="B5" s="192" t="s">
        <v>281</v>
      </c>
      <c r="C5" s="193" t="s">
        <v>282</v>
      </c>
      <c r="D5" s="193"/>
      <c r="E5" s="193" t="s">
        <v>283</v>
      </c>
      <c r="F5" s="7"/>
    </row>
    <row r="6" spans="1:6" ht="21" customHeight="1">
      <c r="A6" s="7"/>
      <c r="B6" s="7"/>
      <c r="C6" s="7"/>
      <c r="D6" s="7"/>
      <c r="E6" s="7"/>
      <c r="F6" s="7"/>
    </row>
    <row r="7" spans="1:6" ht="17.25" customHeight="1">
      <c r="A7" s="275" t="s">
        <v>117</v>
      </c>
      <c r="B7" s="275"/>
      <c r="C7" s="275"/>
      <c r="D7" s="275"/>
      <c r="E7" s="275"/>
      <c r="F7" s="7"/>
    </row>
    <row r="8" spans="1:6" ht="34.5" hidden="1" customHeight="1">
      <c r="A8" s="7"/>
      <c r="B8" s="7"/>
      <c r="C8" s="7"/>
      <c r="D8" s="7"/>
      <c r="E8" s="7"/>
      <c r="F8" s="7"/>
    </row>
    <row r="9" spans="1:6" ht="34.5" hidden="1" customHeight="1">
      <c r="A9" s="7"/>
      <c r="B9" s="7"/>
      <c r="C9" s="7"/>
      <c r="D9" s="7"/>
      <c r="E9" s="7"/>
      <c r="F9" s="7"/>
    </row>
    <row r="10" spans="1:6" ht="34.5" hidden="1" customHeight="1">
      <c r="A10" s="7"/>
      <c r="B10" s="7"/>
      <c r="C10" s="7"/>
      <c r="D10" s="7"/>
      <c r="E10" s="7"/>
      <c r="F10" s="7"/>
    </row>
    <row r="11" spans="1:6" ht="34.5" hidden="1" customHeight="1">
      <c r="A11" s="7"/>
      <c r="B11" s="7"/>
      <c r="C11" s="7"/>
      <c r="D11" s="7"/>
      <c r="E11" s="7"/>
      <c r="F11" s="7"/>
    </row>
    <row r="12" spans="1:6" ht="34.5" hidden="1" customHeight="1"/>
    <row r="13" spans="1:6" ht="34.5" hidden="1" customHeight="1"/>
    <row r="14" spans="1:6" ht="34.5" hidden="1" customHeight="1"/>
  </sheetData>
  <mergeCells count="3">
    <mergeCell ref="A1:F1"/>
    <mergeCell ref="D2:E2"/>
    <mergeCell ref="A7:E7"/>
  </mergeCells>
  <pageMargins left="0.70866141732283472" right="0.70866141732283472" top="0.74803149606299213" bottom="0.7480314960629921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Astra</vt:lpstr>
      <vt:lpstr>Εκδόσεις</vt:lpstr>
      <vt:lpstr>Εξοπλισμός</vt:lpstr>
      <vt:lpstr>Ανάλυση Τιμών Μοντέλων</vt:lpstr>
      <vt:lpstr>Ανάλυση Τιμών Προαιρ. εξοπλ.</vt:lpstr>
      <vt:lpstr>Χρώματα_Ταπετσαρίες</vt:lpstr>
      <vt:lpstr>Tεχνικά Χαρακτηριστικά</vt:lpstr>
      <vt:lpstr>Ετικέτες ελαστικών</vt:lpstr>
      <vt:lpstr>'Ανάλυση Τιμών Μοντέλων'!Print_Area</vt:lpstr>
      <vt:lpstr>'Ανάλυση Τιμών Προαιρ. εξοπλ.'!Print_Area</vt:lpstr>
      <vt:lpstr>Εκδόσεις!Print_Area</vt:lpstr>
      <vt:lpstr>Χρώματα_Ταπετσαρίες!Print_Area</vt:lpstr>
      <vt:lpstr>Εξοπλισμός!Print_Titles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heiteres blau</dc:creator>
  <cp:lastModifiedBy>Yota Kalatzopoulou</cp:lastModifiedBy>
  <cp:lastPrinted>2016-06-13T08:10:37Z</cp:lastPrinted>
  <dcterms:created xsi:type="dcterms:W3CDTF">2005-06-09T13:23:39Z</dcterms:created>
  <dcterms:modified xsi:type="dcterms:W3CDTF">2016-06-14T14:37:55Z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hinkcellXlWorkbookDoNotDelete" linkTarget="&lt;?xml version=&quot;1.0&quot; encoding=&quot;UTF-16&quot; standalone=&quot;yes&quot;?&gt;&#10;&lt;root&gt;&lt;version val=&quot;15545&quot;/&gt;&lt;partner val=&quot;530&quot;/&gt;&lt;CXlWorkbook id=&quot;1&quot;&gt;&lt;m_cxllink/&gt;&lt;/CXlWorkbook&gt;&lt;/root&gt;">
    <vt:lpwstr/>
  </property>
  <property fmtid="{D5CDD505-2E9C-101B-9397-08002B2CF9AE}" pid="4" name="_NewReviewCycle">
    <vt:lpwstr/>
  </property>
</Properties>
</file>